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<sst xmlns="http://schemas.openxmlformats.org/spreadsheetml/2006/main" count="110" uniqueCount="110">
  <si>
    <t>№ пп</t>
  </si>
  <si>
    <t>Адрес</t>
  </si>
  <si>
    <t>Гкал</t>
  </si>
  <si>
    <t>Тариф</t>
  </si>
  <si>
    <t>НДС</t>
  </si>
  <si>
    <t>Всего</t>
  </si>
  <si>
    <t>Новоселов 7(3эл)</t>
  </si>
  <si>
    <t>итого</t>
  </si>
  <si>
    <t>Итого к оплате(руб)</t>
  </si>
  <si>
    <t>Кныша 1 (1эл.)кв.1-59</t>
  </si>
  <si>
    <t>Слепнева 8(1эл)кв.1-55</t>
  </si>
  <si>
    <t>Новоселов 7(1эл)кв.1-30</t>
  </si>
  <si>
    <t>Зверевой 1/8(1эл)кв.1-48</t>
  </si>
  <si>
    <t>Зверевой 6(1эл)кв.1-84</t>
  </si>
  <si>
    <t>Зверевой 8(1эл)кв.1-84</t>
  </si>
  <si>
    <t>Зверевой 13(1эл)кв.1-84</t>
  </si>
  <si>
    <t>Зверевой 13к.2(1эл)кв.1-128</t>
  </si>
  <si>
    <t>Зверевой 22(1эл)кв.1-40</t>
  </si>
  <si>
    <t>Кр.Военлетов 2(1эл)кв.1-74</t>
  </si>
  <si>
    <t>Кр.Военлетов 9(1эл)кв.1-72</t>
  </si>
  <si>
    <t>Sобщ.дома (м2)</t>
  </si>
  <si>
    <t>ГВС стоимость в руб</t>
  </si>
  <si>
    <t>факт. ст.отопления в руб.</t>
  </si>
  <si>
    <t>Кныша 2   ( 24 кв)</t>
  </si>
  <si>
    <t>Кныша 3 (60кв.)</t>
  </si>
  <si>
    <t>Кныша 4 (24кв.)</t>
  </si>
  <si>
    <t>Кныша 6 (17кв.)</t>
  </si>
  <si>
    <t>Кныша 7 (100кв.)</t>
  </si>
  <si>
    <t>Кныша 9 (14кв.)</t>
  </si>
  <si>
    <t>Кныша 10 (60кв.)</t>
  </si>
  <si>
    <t>Кныша 12 к.1(30кв.)</t>
  </si>
  <si>
    <t>Кныша 14 к.1 (30 кв.)</t>
  </si>
  <si>
    <t>Авиаторов 3 к.2 (60 кв.)</t>
  </si>
  <si>
    <t>Авиаторов 3 к.3* (104кв.)</t>
  </si>
  <si>
    <t>Слепнева 2 (60кв.)</t>
  </si>
  <si>
    <t>Слепнева 3 (90 кв.)</t>
  </si>
  <si>
    <t>Слепнева 4 к.3 (60кв.)</t>
  </si>
  <si>
    <t>Слепнева 4к.4(60 кв.)</t>
  </si>
  <si>
    <t>Слепнева 8(2эл)кв.56-144 (88кв.)</t>
  </si>
  <si>
    <t>Слепнева 9 (56кв.)</t>
  </si>
  <si>
    <t>Слепнева 10 (60 кв.)</t>
  </si>
  <si>
    <t>Слепнева 13к.3 (60 кв.)</t>
  </si>
  <si>
    <t>Слепнева 21(90 кв.)</t>
  </si>
  <si>
    <t>Слепнева 23 (30 кв.)</t>
  </si>
  <si>
    <t>Новоселов 2 кор.1 (104 кв.)</t>
  </si>
  <si>
    <t>Новоселов 7(2эл)кв.31-89 60кв.)</t>
  </si>
  <si>
    <t>Новоселов 7(5эл)кв.146-174 (30кв.)</t>
  </si>
  <si>
    <t>Новоселов 7(6эл)кв.175-204 (30кв.)</t>
  </si>
  <si>
    <t>Новоселов 7(7эл)кв.205-233 (20кв.)</t>
  </si>
  <si>
    <t>Новоселов 7(8эл)кв.234-278 (44 кв.)</t>
  </si>
  <si>
    <t>Новоселов 8 (72 кв.)</t>
  </si>
  <si>
    <t>Новоселов 9 (72 кв.)</t>
  </si>
  <si>
    <t>Новоселов 10 (72 кв.)</t>
  </si>
  <si>
    <t>Новоселов 11(108 кв.)</t>
  </si>
  <si>
    <t>Сандалова 1(79 кв.)</t>
  </si>
  <si>
    <t>Зверевой 1/8(2эл)кв.49-86 (48 кв.)</t>
  </si>
  <si>
    <t>Зверевой 3 к.1*(72 кв.)</t>
  </si>
  <si>
    <t>Зверевой 3 к.2 (84 кв.)</t>
  </si>
  <si>
    <t>Зверевой 4 (99кв.)</t>
  </si>
  <si>
    <t>Зверевой 5к.2 (48 кв.)</t>
  </si>
  <si>
    <t>Зверевой 7б (60кв.)</t>
  </si>
  <si>
    <t>Зверевой 8(2эл)кв.85-123 (40кв.)</t>
  </si>
  <si>
    <t>Зверевой 8(3эл)кв.124-163 (40кв.)</t>
  </si>
  <si>
    <t>Зверевой 8к.2(76 кв.)</t>
  </si>
  <si>
    <t>Зверевой 8 к.3 (61кв.)</t>
  </si>
  <si>
    <t>Зверевой 11(72 кв.)</t>
  </si>
  <si>
    <t>Зверевой 13(2эл)кв.85-159 (75 кв.)</t>
  </si>
  <si>
    <t>Зверевой 13 к.2(2эл)кв.129-158 (30 кв.)</t>
  </si>
  <si>
    <t>Зверевой 15 (72 кв.)</t>
  </si>
  <si>
    <t>Зверевой 15а (71 кв.)</t>
  </si>
  <si>
    <t>Зверевой 17(90 кв.)</t>
  </si>
  <si>
    <t>Зверевой 18 к.1(59 кв.)</t>
  </si>
  <si>
    <t>Зверевой 20 (72 кв.)</t>
  </si>
  <si>
    <t>Зверевой 20 к.1(108кв.)</t>
  </si>
  <si>
    <t>Зверевой 20 к.2 (72 кв.)</t>
  </si>
  <si>
    <t>Зверевой 22(2эл)кв.41-140(100 кв.)</t>
  </si>
  <si>
    <t>Кр.Военлетов 2(2эл)кв.75-134 (60 кв.)</t>
  </si>
  <si>
    <t>Кр.Военлетов 4 (99 кв.)</t>
  </si>
  <si>
    <t>Кр.Вонлетов 9(2эл)кв.73-144 (72 кв.)</t>
  </si>
  <si>
    <t>120 Дивизии 3-а*(90 кв.)</t>
  </si>
  <si>
    <t>Кныша 1(2эл)кв.60-119 (60кв.)</t>
  </si>
  <si>
    <t>Кныша 12 (60кв.)</t>
  </si>
  <si>
    <t>Кныша 14 (30кв.)</t>
  </si>
  <si>
    <t>Авиаторов 3 (90 кв.)</t>
  </si>
  <si>
    <t>Новоселов 7(4эл)кв.90-145 ( 55кв.)</t>
  </si>
  <si>
    <t>Кныша 16 кв.1-140</t>
  </si>
  <si>
    <t>Зверевой 6(2эл)кв.85-163</t>
  </si>
  <si>
    <t>тариф в доме</t>
  </si>
  <si>
    <t>итого Кныша 1</t>
  </si>
  <si>
    <t>итого Слепнева 8</t>
  </si>
  <si>
    <t>итого Новоселов 7</t>
  </si>
  <si>
    <t>итого Зверевой  1/8</t>
  </si>
  <si>
    <t>итого Зверевой  6</t>
  </si>
  <si>
    <t>итого Зверевой 13</t>
  </si>
  <si>
    <t>итого Зверевой 13 к 2</t>
  </si>
  <si>
    <t>итого Зверевой 22</t>
  </si>
  <si>
    <t>итого Кр.Военлетов 2</t>
  </si>
  <si>
    <t>итого Кр.Военлетов 9</t>
  </si>
  <si>
    <t>Изотова 6</t>
  </si>
  <si>
    <t>Изотова 7</t>
  </si>
  <si>
    <t>Изотова 15</t>
  </si>
  <si>
    <t>Изотова 15 к 1</t>
  </si>
  <si>
    <t>Володарского 2</t>
  </si>
  <si>
    <t>Изотова 15 к2</t>
  </si>
  <si>
    <t>Володарского 10</t>
  </si>
  <si>
    <t>итого Зверевой 8</t>
  </si>
  <si>
    <t>Тариф с НДС</t>
  </si>
  <si>
    <t>Начальник АБОМУП "Тепловые сети"г.Гатчина                                                      В.В. Киянова.</t>
  </si>
  <si>
    <t>Реестр о фактическом потреблении и   стоимости тепловой энергии, потребленной ж/д на отопление и подогрев горячей воды в соответствии с показаниями ОПУ за МАЙ 2012г.</t>
  </si>
  <si>
    <t>Кныша 5 (60кв.)отопление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</si>
</sst>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"/>
    <numFmt numFmtId="166" formatCode="0.0000"/>
    <numFmt numFmtId="167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2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7" xfId="0" applyFont="1" applyBorder="1" applyAlignment="1">
      <alignment wrapText="1"/>
    </xf>
    <xf numFmtId="0" fontId="2" fillId="0" borderId="17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3" fillId="34" borderId="15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0" fontId="0" fillId="36" borderId="18" xfId="0" applyFill="1" applyBorder="1" applyAlignment="1">
      <alignment/>
    </xf>
    <xf numFmtId="0" fontId="0" fillId="36" borderId="10" xfId="0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3"/>
  <sheetViews>
    <sheetView tabSelected="1" zoomScale="75" zoomScaleNormal="75" zoomScalePageLayoutView="0" workbookViewId="0" topLeftCell="A1">
      <selection activeCell="K4" sqref="K4"/>
    </sheetView>
  </sheetViews>
  <sheetFormatPr defaultColWidth="9.140625" defaultRowHeight="15"/>
  <cols>
    <col min="1" max="1" width="5.57421875" style="0" customWidth="1"/>
    <col min="2" max="2" width="26.8515625" style="0" customWidth="1"/>
    <col min="3" max="3" width="10.00390625" style="0" customWidth="1"/>
    <col min="4" max="4" width="8.28125" style="0" customWidth="1"/>
    <col min="5" max="5" width="11.8515625" style="0" customWidth="1"/>
    <col min="6" max="6" width="8.8515625" style="0" customWidth="1"/>
    <col min="7" max="7" width="10.8515625" style="0" customWidth="1"/>
    <col min="8" max="8" width="10.28125" style="0" customWidth="1"/>
    <col min="9" max="9" width="11.57421875" style="0" customWidth="1"/>
    <col min="10" max="10" width="10.7109375" style="0" bestFit="1" customWidth="1"/>
  </cols>
  <sheetData>
    <row r="2" spans="1:9" ht="31.5" customHeight="1">
      <c r="A2" s="47" t="s">
        <v>108</v>
      </c>
      <c r="B2" s="48"/>
      <c r="C2" s="48"/>
      <c r="D2" s="48"/>
      <c r="E2" s="48"/>
      <c r="F2" s="48"/>
      <c r="G2" s="48"/>
      <c r="H2" s="15"/>
      <c r="I2" s="16"/>
    </row>
    <row r="3" spans="1:9" ht="15.75" thickBot="1">
      <c r="A3" s="1"/>
      <c r="B3" s="3"/>
      <c r="C3" s="1"/>
      <c r="D3" s="1"/>
      <c r="E3" s="1"/>
      <c r="F3" s="1"/>
      <c r="G3" s="1"/>
      <c r="H3" s="1"/>
      <c r="I3" s="1"/>
    </row>
    <row r="4" spans="1:12" ht="39.75" thickBot="1">
      <c r="A4" s="20" t="s">
        <v>0</v>
      </c>
      <c r="B4" s="21" t="s">
        <v>1</v>
      </c>
      <c r="C4" s="21" t="s">
        <v>2</v>
      </c>
      <c r="D4" s="21" t="s">
        <v>3</v>
      </c>
      <c r="E4" s="21" t="s">
        <v>5</v>
      </c>
      <c r="F4" s="21" t="s">
        <v>4</v>
      </c>
      <c r="G4" s="22" t="s">
        <v>8</v>
      </c>
      <c r="H4" s="31" t="s">
        <v>21</v>
      </c>
      <c r="I4" s="31" t="s">
        <v>22</v>
      </c>
      <c r="J4" s="23" t="s">
        <v>20</v>
      </c>
      <c r="K4" s="34" t="s">
        <v>87</v>
      </c>
      <c r="L4" s="37" t="s">
        <v>106</v>
      </c>
    </row>
    <row r="5" spans="1:12" ht="15.75" thickBot="1">
      <c r="A5" s="17">
        <v>1</v>
      </c>
      <c r="B5" s="18" t="s">
        <v>9</v>
      </c>
      <c r="C5" s="16">
        <v>40.03</v>
      </c>
      <c r="D5" s="16">
        <v>1028.23</v>
      </c>
      <c r="E5" s="16">
        <f>ROUND(PRODUCT(C5,D5),2)</f>
        <v>41160.05</v>
      </c>
      <c r="F5" s="16">
        <f>ROUND(PRODUCT(E5,0.18),2)</f>
        <v>7408.81</v>
      </c>
      <c r="G5" s="16">
        <f>SUM(E5,F5)</f>
        <v>48568.86</v>
      </c>
      <c r="H5" s="32">
        <v>40667.08</v>
      </c>
      <c r="I5" s="33">
        <f aca="true" t="shared" si="0" ref="I5:I20">G5-H5</f>
        <v>7901.779999999999</v>
      </c>
      <c r="J5" s="5">
        <v>3329.12</v>
      </c>
      <c r="K5" s="35">
        <v>20.14</v>
      </c>
      <c r="L5" s="38">
        <v>1213.31</v>
      </c>
    </row>
    <row r="6" spans="1:12" ht="15.75" thickBot="1">
      <c r="A6" s="17">
        <v>2</v>
      </c>
      <c r="B6" s="18" t="s">
        <v>80</v>
      </c>
      <c r="C6" s="16">
        <v>36.97</v>
      </c>
      <c r="D6" s="16">
        <v>1028.23</v>
      </c>
      <c r="E6" s="16">
        <f aca="true" t="shared" si="1" ref="E6:E69">ROUND(PRODUCT(C6,D6),2)</f>
        <v>38013.66</v>
      </c>
      <c r="F6" s="16">
        <f aca="true" t="shared" si="2" ref="F6:F69">ROUND(PRODUCT(E6,0.18),2)</f>
        <v>6842.46</v>
      </c>
      <c r="G6" s="16">
        <f aca="true" t="shared" si="3" ref="G6:G69">SUM(E6,F6)</f>
        <v>44856.12</v>
      </c>
      <c r="H6" s="2">
        <v>0</v>
      </c>
      <c r="I6" s="2">
        <v>0</v>
      </c>
      <c r="J6" s="5">
        <v>3325.59</v>
      </c>
      <c r="K6" s="35">
        <v>20.14</v>
      </c>
      <c r="L6" s="38">
        <v>1213.31</v>
      </c>
    </row>
    <row r="7" spans="1:12" ht="15.75" thickBot="1">
      <c r="A7" s="17"/>
      <c r="B7" s="39" t="s">
        <v>88</v>
      </c>
      <c r="C7" s="40">
        <f>SUM(C5:C6)</f>
        <v>77</v>
      </c>
      <c r="D7" s="40">
        <v>1028.23</v>
      </c>
      <c r="E7" s="40">
        <f>SUM(E5:E6)</f>
        <v>79173.71</v>
      </c>
      <c r="F7" s="40">
        <f>SUM(F5:F6)</f>
        <v>14251.27</v>
      </c>
      <c r="G7" s="40">
        <f>SUM(G5:G6)</f>
        <v>93424.98000000001</v>
      </c>
      <c r="H7" s="40">
        <f>SUM(H5:H6)</f>
        <v>40667.08</v>
      </c>
      <c r="I7" s="40">
        <f>G7-H7</f>
        <v>52757.90000000001</v>
      </c>
      <c r="J7" s="40">
        <f>SUM(J5:J6)</f>
        <v>6654.71</v>
      </c>
      <c r="K7" s="42">
        <v>20.14</v>
      </c>
      <c r="L7" s="43">
        <v>1213.31</v>
      </c>
    </row>
    <row r="8" spans="1:12" ht="15.75" thickBot="1">
      <c r="A8" s="17">
        <v>3</v>
      </c>
      <c r="B8" s="18" t="s">
        <v>23</v>
      </c>
      <c r="C8" s="16">
        <v>22.28</v>
      </c>
      <c r="D8" s="16">
        <v>1028.23</v>
      </c>
      <c r="E8" s="44">
        <f>C8*D8</f>
        <v>22908.9644</v>
      </c>
      <c r="F8" s="16">
        <f t="shared" si="2"/>
        <v>4123.61</v>
      </c>
      <c r="G8" s="44">
        <f t="shared" si="3"/>
        <v>27032.5744</v>
      </c>
      <c r="H8" s="16">
        <v>12403.42</v>
      </c>
      <c r="I8" s="44">
        <f t="shared" si="0"/>
        <v>14629.154400000001</v>
      </c>
      <c r="J8" s="19">
        <v>1435.2</v>
      </c>
      <c r="K8" s="36">
        <v>20.14</v>
      </c>
      <c r="L8" s="45">
        <v>1213.31</v>
      </c>
    </row>
    <row r="9" spans="1:12" ht="15.75" thickBot="1">
      <c r="A9" s="17">
        <v>4</v>
      </c>
      <c r="B9" s="18" t="s">
        <v>24</v>
      </c>
      <c r="C9" s="16">
        <v>44.52</v>
      </c>
      <c r="D9" s="16">
        <v>1028.23</v>
      </c>
      <c r="E9" s="16">
        <f t="shared" si="1"/>
        <v>45776.8</v>
      </c>
      <c r="F9" s="16">
        <f t="shared" si="2"/>
        <v>8239.82</v>
      </c>
      <c r="G9" s="16">
        <f t="shared" si="3"/>
        <v>54016.62</v>
      </c>
      <c r="H9" s="2">
        <v>19467.48</v>
      </c>
      <c r="I9" s="2">
        <f t="shared" si="0"/>
        <v>34549.14</v>
      </c>
      <c r="J9" s="5">
        <v>3254.4</v>
      </c>
      <c r="K9" s="35">
        <v>20.14</v>
      </c>
      <c r="L9" s="38">
        <v>1213.31</v>
      </c>
    </row>
    <row r="10" spans="1:12" ht="15.75" thickBot="1">
      <c r="A10" s="17">
        <v>5</v>
      </c>
      <c r="B10" s="18" t="s">
        <v>25</v>
      </c>
      <c r="C10" s="16">
        <v>19.01</v>
      </c>
      <c r="D10" s="16">
        <v>1028.23</v>
      </c>
      <c r="E10" s="16">
        <f t="shared" si="1"/>
        <v>19546.65</v>
      </c>
      <c r="F10" s="16">
        <f t="shared" si="2"/>
        <v>3518.4</v>
      </c>
      <c r="G10" s="16">
        <f t="shared" si="3"/>
        <v>23065.050000000003</v>
      </c>
      <c r="H10" s="2">
        <v>10268.81</v>
      </c>
      <c r="I10" s="2">
        <f t="shared" si="0"/>
        <v>12796.240000000003</v>
      </c>
      <c r="J10" s="5">
        <v>1324.25</v>
      </c>
      <c r="K10" s="35">
        <v>20.14</v>
      </c>
      <c r="L10" s="38">
        <v>1213.31</v>
      </c>
    </row>
    <row r="11" spans="1:12" ht="15.75" thickBot="1">
      <c r="A11" s="17">
        <v>6</v>
      </c>
      <c r="B11" s="18" t="s">
        <v>109</v>
      </c>
      <c r="C11" s="16">
        <v>23.38</v>
      </c>
      <c r="D11" s="16">
        <v>1028.23</v>
      </c>
      <c r="E11" s="16">
        <f t="shared" si="1"/>
        <v>24040.02</v>
      </c>
      <c r="F11" s="16">
        <f t="shared" si="2"/>
        <v>4327.2</v>
      </c>
      <c r="G11" s="16">
        <f t="shared" si="3"/>
        <v>28367.22</v>
      </c>
      <c r="H11" s="2">
        <v>0</v>
      </c>
      <c r="I11" s="2">
        <f t="shared" si="0"/>
        <v>28367.22</v>
      </c>
      <c r="J11" s="5">
        <v>3224.93</v>
      </c>
      <c r="K11" s="35">
        <v>20.14</v>
      </c>
      <c r="L11" s="38">
        <v>1213.31</v>
      </c>
    </row>
    <row r="12" spans="1:12" ht="15.75" thickBot="1">
      <c r="A12" s="17">
        <v>7</v>
      </c>
      <c r="B12" s="18" t="s">
        <v>26</v>
      </c>
      <c r="C12" s="16">
        <v>14.71</v>
      </c>
      <c r="D12" s="16">
        <v>1028.23</v>
      </c>
      <c r="E12" s="16">
        <f t="shared" si="1"/>
        <v>15125.26</v>
      </c>
      <c r="F12" s="16">
        <f t="shared" si="2"/>
        <v>2722.55</v>
      </c>
      <c r="G12" s="16">
        <f t="shared" si="3"/>
        <v>17847.81</v>
      </c>
      <c r="H12" s="2">
        <v>9014.18</v>
      </c>
      <c r="I12" s="2">
        <f t="shared" si="0"/>
        <v>8833.630000000001</v>
      </c>
      <c r="J12" s="5">
        <v>1230.1</v>
      </c>
      <c r="K12" s="35">
        <v>20.14</v>
      </c>
      <c r="L12" s="38">
        <v>1213.31</v>
      </c>
    </row>
    <row r="13" spans="1:12" ht="15.75" thickBot="1">
      <c r="A13" s="17">
        <v>8</v>
      </c>
      <c r="B13" s="18" t="s">
        <v>27</v>
      </c>
      <c r="C13" s="16">
        <v>78.07</v>
      </c>
      <c r="D13" s="16">
        <v>1028.23</v>
      </c>
      <c r="E13" s="16">
        <f t="shared" si="1"/>
        <v>80273.92</v>
      </c>
      <c r="F13" s="16">
        <f t="shared" si="2"/>
        <v>14449.31</v>
      </c>
      <c r="G13" s="16">
        <f t="shared" si="3"/>
        <v>94723.23</v>
      </c>
      <c r="H13" s="16">
        <v>34788.27</v>
      </c>
      <c r="I13" s="16">
        <f t="shared" si="0"/>
        <v>59934.96</v>
      </c>
      <c r="J13" s="19">
        <v>5606.02</v>
      </c>
      <c r="K13" s="35">
        <v>20.14</v>
      </c>
      <c r="L13" s="38">
        <v>1213.31</v>
      </c>
    </row>
    <row r="14" spans="1:12" ht="15.75" thickBot="1">
      <c r="A14" s="17">
        <v>9</v>
      </c>
      <c r="B14" s="18" t="s">
        <v>28</v>
      </c>
      <c r="C14" s="16">
        <v>0</v>
      </c>
      <c r="D14" s="16">
        <v>1028.23</v>
      </c>
      <c r="E14" s="16">
        <f t="shared" si="1"/>
        <v>0</v>
      </c>
      <c r="F14" s="16">
        <f t="shared" si="2"/>
        <v>0</v>
      </c>
      <c r="G14" s="16">
        <f t="shared" si="3"/>
        <v>0</v>
      </c>
      <c r="H14" s="2">
        <v>0</v>
      </c>
      <c r="I14" s="2">
        <f t="shared" si="0"/>
        <v>0</v>
      </c>
      <c r="J14" s="5">
        <v>932.62</v>
      </c>
      <c r="K14" s="35">
        <v>20.14</v>
      </c>
      <c r="L14" s="38">
        <v>1213.31</v>
      </c>
    </row>
    <row r="15" spans="1:12" ht="15.75" thickBot="1">
      <c r="A15" s="4">
        <v>10</v>
      </c>
      <c r="B15" s="7" t="s">
        <v>29</v>
      </c>
      <c r="C15" s="2">
        <v>0</v>
      </c>
      <c r="D15" s="2">
        <v>1028.23</v>
      </c>
      <c r="E15" s="2">
        <f t="shared" si="1"/>
        <v>0</v>
      </c>
      <c r="F15" s="2">
        <f t="shared" si="2"/>
        <v>0</v>
      </c>
      <c r="G15" s="2">
        <f t="shared" si="3"/>
        <v>0</v>
      </c>
      <c r="H15" s="2">
        <v>0</v>
      </c>
      <c r="I15" s="2">
        <f t="shared" si="0"/>
        <v>0</v>
      </c>
      <c r="J15" s="5">
        <v>3511.7</v>
      </c>
      <c r="K15" s="35">
        <v>20.14</v>
      </c>
      <c r="L15" s="38">
        <v>1213.31</v>
      </c>
    </row>
    <row r="16" spans="1:12" ht="15.75" thickBot="1">
      <c r="A16" s="4">
        <v>11</v>
      </c>
      <c r="B16" s="7" t="s">
        <v>81</v>
      </c>
      <c r="C16" s="2">
        <v>45.16</v>
      </c>
      <c r="D16" s="2">
        <v>1028.23</v>
      </c>
      <c r="E16" s="2">
        <f t="shared" si="1"/>
        <v>46434.87</v>
      </c>
      <c r="F16" s="2">
        <f t="shared" si="2"/>
        <v>8358.28</v>
      </c>
      <c r="G16" s="2">
        <f t="shared" si="3"/>
        <v>54793.15</v>
      </c>
      <c r="H16" s="2">
        <v>17727.43</v>
      </c>
      <c r="I16" s="2">
        <f t="shared" si="0"/>
        <v>37065.72</v>
      </c>
      <c r="J16" s="5">
        <v>3574.7</v>
      </c>
      <c r="K16" s="35">
        <v>20.14</v>
      </c>
      <c r="L16" s="38">
        <v>1213.31</v>
      </c>
    </row>
    <row r="17" spans="1:12" ht="15.75" thickBot="1">
      <c r="A17" s="4">
        <v>12</v>
      </c>
      <c r="B17" s="7" t="s">
        <v>30</v>
      </c>
      <c r="C17" s="2">
        <v>21.57</v>
      </c>
      <c r="D17" s="2">
        <v>1028.23</v>
      </c>
      <c r="E17" s="2">
        <f t="shared" si="1"/>
        <v>22178.92</v>
      </c>
      <c r="F17" s="2">
        <f t="shared" si="2"/>
        <v>3992.21</v>
      </c>
      <c r="G17" s="2">
        <f t="shared" si="3"/>
        <v>26171.129999999997</v>
      </c>
      <c r="H17" s="2">
        <v>14100.83</v>
      </c>
      <c r="I17" s="2">
        <f t="shared" si="0"/>
        <v>12070.299999999997</v>
      </c>
      <c r="J17" s="5">
        <v>1975.6</v>
      </c>
      <c r="K17" s="35">
        <v>20.14</v>
      </c>
      <c r="L17" s="38">
        <v>1213.31</v>
      </c>
    </row>
    <row r="18" spans="1:12" ht="15.75" thickBot="1">
      <c r="A18" s="4">
        <v>13</v>
      </c>
      <c r="B18" s="7" t="s">
        <v>82</v>
      </c>
      <c r="C18" s="2">
        <v>49.76</v>
      </c>
      <c r="D18" s="2">
        <v>1028.23</v>
      </c>
      <c r="E18" s="2">
        <f t="shared" si="1"/>
        <v>51164.72</v>
      </c>
      <c r="F18" s="2">
        <f t="shared" si="2"/>
        <v>9209.65</v>
      </c>
      <c r="G18" s="2">
        <f t="shared" si="3"/>
        <v>60374.37</v>
      </c>
      <c r="H18" s="2">
        <v>17927.04</v>
      </c>
      <c r="I18" s="2">
        <f t="shared" si="0"/>
        <v>42447.33</v>
      </c>
      <c r="J18" s="5">
        <v>3603.95</v>
      </c>
      <c r="K18" s="35">
        <v>20.14</v>
      </c>
      <c r="L18" s="38">
        <v>1213.31</v>
      </c>
    </row>
    <row r="19" spans="1:12" ht="15.75" thickBot="1">
      <c r="A19" s="4">
        <v>14</v>
      </c>
      <c r="B19" s="7" t="s">
        <v>31</v>
      </c>
      <c r="C19" s="2">
        <v>28.1</v>
      </c>
      <c r="D19" s="2">
        <v>1028.23</v>
      </c>
      <c r="E19" s="2">
        <f t="shared" si="1"/>
        <v>28893.26</v>
      </c>
      <c r="F19" s="2">
        <f t="shared" si="2"/>
        <v>5200.79</v>
      </c>
      <c r="G19" s="2">
        <f t="shared" si="3"/>
        <v>34094.049999999996</v>
      </c>
      <c r="H19" s="2">
        <v>9728.53</v>
      </c>
      <c r="I19" s="2">
        <f t="shared" si="0"/>
        <v>24365.519999999997</v>
      </c>
      <c r="J19" s="5">
        <v>1979.85</v>
      </c>
      <c r="K19" s="35">
        <v>20.14</v>
      </c>
      <c r="L19" s="38">
        <v>1213.31</v>
      </c>
    </row>
    <row r="20" spans="1:12" ht="15.75" thickBot="1">
      <c r="A20" s="4">
        <v>15</v>
      </c>
      <c r="B20" s="7" t="s">
        <v>85</v>
      </c>
      <c r="C20" s="2">
        <v>0</v>
      </c>
      <c r="D20" s="2">
        <v>1028.23</v>
      </c>
      <c r="E20" s="2">
        <f t="shared" si="1"/>
        <v>0</v>
      </c>
      <c r="F20" s="2">
        <f t="shared" si="2"/>
        <v>0</v>
      </c>
      <c r="G20" s="2">
        <f t="shared" si="3"/>
        <v>0</v>
      </c>
      <c r="H20" s="2">
        <v>0</v>
      </c>
      <c r="I20" s="2">
        <f t="shared" si="0"/>
        <v>0</v>
      </c>
      <c r="J20" s="5">
        <v>8504.72</v>
      </c>
      <c r="K20" s="35">
        <v>20.14</v>
      </c>
      <c r="L20" s="38">
        <v>1213.31</v>
      </c>
    </row>
    <row r="21" spans="1:12" ht="15.75" thickBot="1">
      <c r="A21" s="4">
        <v>17</v>
      </c>
      <c r="B21" s="7" t="s">
        <v>83</v>
      </c>
      <c r="C21" s="2">
        <v>97.09</v>
      </c>
      <c r="D21" s="2">
        <v>1028.23</v>
      </c>
      <c r="E21" s="2">
        <f t="shared" si="1"/>
        <v>99830.85</v>
      </c>
      <c r="F21" s="2">
        <f t="shared" si="2"/>
        <v>17969.55</v>
      </c>
      <c r="G21" s="2">
        <f t="shared" si="3"/>
        <v>117800.40000000001</v>
      </c>
      <c r="H21" s="2">
        <v>41262.97</v>
      </c>
      <c r="I21" s="2">
        <f aca="true" t="shared" si="4" ref="I21:I35">G21-H21</f>
        <v>76537.43000000001</v>
      </c>
      <c r="J21" s="5">
        <v>6450</v>
      </c>
      <c r="K21" s="35">
        <v>20.14</v>
      </c>
      <c r="L21" s="38">
        <v>1213.31</v>
      </c>
    </row>
    <row r="22" spans="1:12" ht="15.75" thickBot="1">
      <c r="A22" s="4">
        <v>18</v>
      </c>
      <c r="B22" s="7" t="s">
        <v>32</v>
      </c>
      <c r="C22" s="2">
        <v>0</v>
      </c>
      <c r="D22" s="2">
        <v>1028.23</v>
      </c>
      <c r="E22" s="2">
        <f t="shared" si="1"/>
        <v>0</v>
      </c>
      <c r="F22" s="2">
        <f t="shared" si="2"/>
        <v>0</v>
      </c>
      <c r="G22" s="2">
        <f t="shared" si="3"/>
        <v>0</v>
      </c>
      <c r="H22" s="2">
        <v>0</v>
      </c>
      <c r="I22" s="2">
        <f t="shared" si="4"/>
        <v>0</v>
      </c>
      <c r="J22" s="5">
        <v>3597.6</v>
      </c>
      <c r="K22" s="35">
        <v>20.14</v>
      </c>
      <c r="L22" s="38">
        <v>1213.31</v>
      </c>
    </row>
    <row r="23" spans="1:12" ht="15.75" thickBot="1">
      <c r="A23" s="4">
        <v>19</v>
      </c>
      <c r="B23" s="7" t="s">
        <v>33</v>
      </c>
      <c r="C23" s="2">
        <v>107.71</v>
      </c>
      <c r="D23" s="2">
        <v>1028.23</v>
      </c>
      <c r="E23" s="2">
        <f t="shared" si="1"/>
        <v>110750.65</v>
      </c>
      <c r="F23" s="2">
        <f t="shared" si="2"/>
        <v>19935.12</v>
      </c>
      <c r="G23" s="2">
        <f t="shared" si="3"/>
        <v>130685.76999999999</v>
      </c>
      <c r="H23" s="2">
        <v>23218.84</v>
      </c>
      <c r="I23" s="2">
        <f t="shared" si="4"/>
        <v>107466.93</v>
      </c>
      <c r="J23" s="6">
        <v>7557.1</v>
      </c>
      <c r="K23" s="35">
        <v>12.01</v>
      </c>
      <c r="L23" s="38">
        <v>1213.31</v>
      </c>
    </row>
    <row r="24" spans="1:12" ht="15.75" thickBot="1">
      <c r="A24" s="4">
        <v>20</v>
      </c>
      <c r="B24" s="7" t="s">
        <v>34</v>
      </c>
      <c r="C24" s="2">
        <v>0</v>
      </c>
      <c r="D24" s="2">
        <v>1028.23</v>
      </c>
      <c r="E24" s="2">
        <f>ROUND(PRODUCT(C24,D24),2)</f>
        <v>0</v>
      </c>
      <c r="F24" s="2">
        <f t="shared" si="2"/>
        <v>0</v>
      </c>
      <c r="G24" s="2">
        <f t="shared" si="3"/>
        <v>0</v>
      </c>
      <c r="H24" s="2">
        <v>0</v>
      </c>
      <c r="I24" s="2">
        <f t="shared" si="4"/>
        <v>0</v>
      </c>
      <c r="J24" s="5">
        <v>3665.5</v>
      </c>
      <c r="K24" s="35">
        <v>20.14</v>
      </c>
      <c r="L24" s="38">
        <v>1213.31</v>
      </c>
    </row>
    <row r="25" spans="1:12" ht="15.75" thickBot="1">
      <c r="A25" s="17">
        <v>21</v>
      </c>
      <c r="B25" s="18" t="s">
        <v>35</v>
      </c>
      <c r="C25" s="16">
        <v>57.97</v>
      </c>
      <c r="D25" s="16">
        <v>1028.23</v>
      </c>
      <c r="E25" s="16">
        <f t="shared" si="1"/>
        <v>59606.49</v>
      </c>
      <c r="F25" s="16">
        <f t="shared" si="2"/>
        <v>10729.17</v>
      </c>
      <c r="G25" s="16">
        <f t="shared" si="3"/>
        <v>70335.66</v>
      </c>
      <c r="H25" s="16">
        <v>28471.06</v>
      </c>
      <c r="I25" s="16">
        <f t="shared" si="4"/>
        <v>41864.600000000006</v>
      </c>
      <c r="J25" s="19">
        <v>4820.32</v>
      </c>
      <c r="K25" s="35">
        <v>20.14</v>
      </c>
      <c r="L25" s="38">
        <v>1213.31</v>
      </c>
    </row>
    <row r="26" spans="1:12" ht="15.75" thickBot="1">
      <c r="A26" s="4">
        <v>22</v>
      </c>
      <c r="B26" s="7" t="s">
        <v>36</v>
      </c>
      <c r="C26" s="2">
        <v>65.72</v>
      </c>
      <c r="D26" s="2">
        <v>1028.23</v>
      </c>
      <c r="E26" s="2">
        <f t="shared" si="1"/>
        <v>67575.28</v>
      </c>
      <c r="F26" s="2">
        <f t="shared" si="2"/>
        <v>12163.55</v>
      </c>
      <c r="G26" s="2">
        <f t="shared" si="3"/>
        <v>79738.83</v>
      </c>
      <c r="H26" s="2">
        <v>21392.66</v>
      </c>
      <c r="I26" s="2">
        <f t="shared" si="4"/>
        <v>58346.17</v>
      </c>
      <c r="J26" s="5">
        <v>4529.2</v>
      </c>
      <c r="K26" s="35">
        <v>20.14</v>
      </c>
      <c r="L26" s="38">
        <v>1213.31</v>
      </c>
    </row>
    <row r="27" spans="1:12" ht="15.75" thickBot="1">
      <c r="A27" s="4">
        <v>23</v>
      </c>
      <c r="B27" s="7" t="s">
        <v>37</v>
      </c>
      <c r="C27" s="2">
        <v>0</v>
      </c>
      <c r="D27" s="2">
        <v>1028.23</v>
      </c>
      <c r="E27" s="2">
        <f t="shared" si="1"/>
        <v>0</v>
      </c>
      <c r="F27" s="2">
        <f t="shared" si="2"/>
        <v>0</v>
      </c>
      <c r="G27" s="2">
        <f t="shared" si="3"/>
        <v>0</v>
      </c>
      <c r="H27" s="2">
        <v>0</v>
      </c>
      <c r="I27" s="2">
        <f t="shared" si="4"/>
        <v>0</v>
      </c>
      <c r="J27" s="5">
        <v>4765.5</v>
      </c>
      <c r="K27" s="35">
        <v>20.14</v>
      </c>
      <c r="L27" s="38">
        <v>1213.31</v>
      </c>
    </row>
    <row r="28" spans="1:12" ht="15.75" thickBot="1">
      <c r="A28" s="4">
        <v>24</v>
      </c>
      <c r="B28" s="7" t="s">
        <v>10</v>
      </c>
      <c r="C28" s="2">
        <v>0</v>
      </c>
      <c r="D28" s="2">
        <v>1028.23</v>
      </c>
      <c r="E28" s="2">
        <f t="shared" si="1"/>
        <v>0</v>
      </c>
      <c r="F28" s="2">
        <f t="shared" si="2"/>
        <v>0</v>
      </c>
      <c r="G28" s="2">
        <f t="shared" si="3"/>
        <v>0</v>
      </c>
      <c r="H28" s="2">
        <v>0</v>
      </c>
      <c r="I28" s="2">
        <f t="shared" si="4"/>
        <v>0</v>
      </c>
      <c r="J28" s="5">
        <v>2763.8</v>
      </c>
      <c r="K28" s="35">
        <v>20.14</v>
      </c>
      <c r="L28" s="38">
        <v>1213.31</v>
      </c>
    </row>
    <row r="29" spans="1:12" ht="15.75" thickBot="1">
      <c r="A29" s="17">
        <v>25</v>
      </c>
      <c r="B29" s="18" t="s">
        <v>38</v>
      </c>
      <c r="C29" s="16">
        <v>0</v>
      </c>
      <c r="D29" s="16">
        <v>1028.23</v>
      </c>
      <c r="E29" s="16">
        <f t="shared" si="1"/>
        <v>0</v>
      </c>
      <c r="F29" s="16">
        <f t="shared" si="2"/>
        <v>0</v>
      </c>
      <c r="G29" s="16">
        <f t="shared" si="3"/>
        <v>0</v>
      </c>
      <c r="H29" s="16">
        <v>0</v>
      </c>
      <c r="I29" s="16">
        <f t="shared" si="4"/>
        <v>0</v>
      </c>
      <c r="J29" s="19">
        <v>4108.4</v>
      </c>
      <c r="K29" s="35">
        <v>20.14</v>
      </c>
      <c r="L29" s="38">
        <v>1213.31</v>
      </c>
    </row>
    <row r="30" spans="1:12" ht="15.75" thickBot="1">
      <c r="A30" s="17"/>
      <c r="B30" s="39" t="s">
        <v>89</v>
      </c>
      <c r="C30" s="40">
        <v>0</v>
      </c>
      <c r="D30" s="40">
        <v>1028.23</v>
      </c>
      <c r="E30" s="40">
        <f t="shared" si="1"/>
        <v>0</v>
      </c>
      <c r="F30" s="40">
        <f t="shared" si="2"/>
        <v>0</v>
      </c>
      <c r="G30" s="40">
        <f t="shared" si="3"/>
        <v>0</v>
      </c>
      <c r="H30" s="40">
        <v>0</v>
      </c>
      <c r="I30" s="40">
        <f t="shared" si="4"/>
        <v>0</v>
      </c>
      <c r="J30" s="41"/>
      <c r="K30" s="42"/>
      <c r="L30" s="43">
        <v>1213.31</v>
      </c>
    </row>
    <row r="31" spans="1:12" ht="15.75" thickBot="1">
      <c r="A31" s="4">
        <v>26</v>
      </c>
      <c r="B31" s="18" t="s">
        <v>39</v>
      </c>
      <c r="C31" s="16">
        <v>45.05</v>
      </c>
      <c r="D31" s="16">
        <v>1028.23</v>
      </c>
      <c r="E31" s="16">
        <f t="shared" si="1"/>
        <v>46321.76</v>
      </c>
      <c r="F31" s="16">
        <f t="shared" si="2"/>
        <v>8337.92</v>
      </c>
      <c r="G31" s="16">
        <f t="shared" si="3"/>
        <v>54659.68</v>
      </c>
      <c r="H31" s="16">
        <v>15184.43</v>
      </c>
      <c r="I31" s="16">
        <f t="shared" si="4"/>
        <v>39475.25</v>
      </c>
      <c r="J31" s="19">
        <v>3245.3</v>
      </c>
      <c r="K31" s="35">
        <v>20.14</v>
      </c>
      <c r="L31" s="38">
        <v>1213.31</v>
      </c>
    </row>
    <row r="32" spans="1:12" ht="15.75" thickBot="1">
      <c r="A32" s="17">
        <v>27</v>
      </c>
      <c r="B32" s="18" t="s">
        <v>40</v>
      </c>
      <c r="C32" s="16">
        <v>0</v>
      </c>
      <c r="D32" s="16">
        <v>1028.23</v>
      </c>
      <c r="E32" s="16">
        <f t="shared" si="1"/>
        <v>0</v>
      </c>
      <c r="F32" s="16">
        <f t="shared" si="2"/>
        <v>0</v>
      </c>
      <c r="G32" s="16">
        <f t="shared" si="3"/>
        <v>0</v>
      </c>
      <c r="H32" s="16">
        <v>0</v>
      </c>
      <c r="I32" s="16">
        <f t="shared" si="4"/>
        <v>0</v>
      </c>
      <c r="J32" s="19">
        <v>3239</v>
      </c>
      <c r="K32" s="35">
        <v>20.14</v>
      </c>
      <c r="L32" s="38">
        <v>1213.31</v>
      </c>
    </row>
    <row r="33" spans="1:12" ht="15.75" thickBot="1">
      <c r="A33" s="17">
        <v>28</v>
      </c>
      <c r="B33" s="18" t="s">
        <v>41</v>
      </c>
      <c r="C33" s="16">
        <v>35.81</v>
      </c>
      <c r="D33" s="16">
        <v>1028.23</v>
      </c>
      <c r="E33" s="16">
        <f t="shared" si="1"/>
        <v>36820.92</v>
      </c>
      <c r="F33" s="16">
        <f t="shared" si="2"/>
        <v>6627.77</v>
      </c>
      <c r="G33" s="16">
        <f t="shared" si="3"/>
        <v>43448.69</v>
      </c>
      <c r="H33" s="16">
        <v>18649.5</v>
      </c>
      <c r="I33" s="16">
        <f t="shared" si="4"/>
        <v>24799.190000000002</v>
      </c>
      <c r="J33" s="19">
        <v>3582.2</v>
      </c>
      <c r="K33" s="36">
        <v>20.14</v>
      </c>
      <c r="L33" s="38">
        <v>1213.31</v>
      </c>
    </row>
    <row r="34" spans="1:12" ht="15.75" thickBot="1">
      <c r="A34" s="17">
        <v>29</v>
      </c>
      <c r="B34" s="18" t="s">
        <v>42</v>
      </c>
      <c r="C34" s="16">
        <v>63.59</v>
      </c>
      <c r="D34" s="16">
        <v>1028.23</v>
      </c>
      <c r="E34" s="16">
        <f t="shared" si="1"/>
        <v>65385.15</v>
      </c>
      <c r="F34" s="16">
        <f t="shared" si="2"/>
        <v>11769.33</v>
      </c>
      <c r="G34" s="16">
        <f t="shared" si="3"/>
        <v>77154.48</v>
      </c>
      <c r="H34" s="16">
        <v>34369.1</v>
      </c>
      <c r="I34" s="16">
        <f t="shared" si="4"/>
        <v>42785.38</v>
      </c>
      <c r="J34" s="19">
        <v>4753.6</v>
      </c>
      <c r="K34" s="35">
        <v>20.14</v>
      </c>
      <c r="L34" s="38">
        <v>1213.31</v>
      </c>
    </row>
    <row r="35" spans="1:12" ht="15.75" thickBot="1">
      <c r="A35" s="4">
        <v>30</v>
      </c>
      <c r="B35" s="7" t="s">
        <v>43</v>
      </c>
      <c r="C35" s="2">
        <v>26.51</v>
      </c>
      <c r="D35" s="2">
        <v>1028.23</v>
      </c>
      <c r="E35" s="2">
        <f t="shared" si="1"/>
        <v>27258.38</v>
      </c>
      <c r="F35" s="2">
        <f t="shared" si="2"/>
        <v>4906.51</v>
      </c>
      <c r="G35" s="2">
        <f t="shared" si="3"/>
        <v>32164.89</v>
      </c>
      <c r="H35" s="2">
        <v>8818.17</v>
      </c>
      <c r="I35" s="2">
        <f t="shared" si="4"/>
        <v>23346.72</v>
      </c>
      <c r="J35" s="5">
        <v>1613.6</v>
      </c>
      <c r="K35" s="35">
        <v>20.14</v>
      </c>
      <c r="L35" s="38">
        <v>1213.31</v>
      </c>
    </row>
    <row r="36" spans="1:12" ht="15.75" thickBot="1">
      <c r="A36" s="4">
        <v>31</v>
      </c>
      <c r="B36" s="7" t="s">
        <v>44</v>
      </c>
      <c r="C36" s="2">
        <v>80.12</v>
      </c>
      <c r="D36" s="2">
        <v>1028.23</v>
      </c>
      <c r="E36" s="2">
        <f t="shared" si="1"/>
        <v>82381.79</v>
      </c>
      <c r="F36" s="2">
        <f t="shared" si="2"/>
        <v>14828.72</v>
      </c>
      <c r="G36" s="2">
        <f t="shared" si="3"/>
        <v>97210.51</v>
      </c>
      <c r="H36" s="2">
        <v>32753.28</v>
      </c>
      <c r="I36" s="2">
        <f aca="true" t="shared" si="5" ref="I36:I67">G36-H36</f>
        <v>64457.229999999996</v>
      </c>
      <c r="J36" s="5">
        <v>5590.75</v>
      </c>
      <c r="K36" s="35">
        <v>20.14</v>
      </c>
      <c r="L36" s="38">
        <v>1213.31</v>
      </c>
    </row>
    <row r="37" spans="1:12" ht="15.75" thickBot="1">
      <c r="A37" s="17">
        <v>35</v>
      </c>
      <c r="B37" s="18" t="s">
        <v>11</v>
      </c>
      <c r="C37" s="2">
        <v>0</v>
      </c>
      <c r="D37" s="16">
        <v>1028.23</v>
      </c>
      <c r="E37" s="16">
        <f>ROUND(PRODUCT(C37,D37),2)</f>
        <v>0</v>
      </c>
      <c r="F37" s="16">
        <f t="shared" si="2"/>
        <v>0</v>
      </c>
      <c r="G37" s="16">
        <f t="shared" si="3"/>
        <v>0</v>
      </c>
      <c r="H37" s="16">
        <v>0</v>
      </c>
      <c r="I37" s="16">
        <f t="shared" si="5"/>
        <v>0</v>
      </c>
      <c r="J37" s="19">
        <v>1401.18</v>
      </c>
      <c r="K37" s="35">
        <v>20.14</v>
      </c>
      <c r="L37" s="38">
        <v>1213.31</v>
      </c>
    </row>
    <row r="38" spans="1:12" ht="15.75" thickBot="1">
      <c r="A38" s="17">
        <v>36</v>
      </c>
      <c r="B38" s="18" t="s">
        <v>45</v>
      </c>
      <c r="C38" s="2">
        <v>0</v>
      </c>
      <c r="D38" s="16">
        <v>1028.23</v>
      </c>
      <c r="E38" s="16">
        <f t="shared" si="1"/>
        <v>0</v>
      </c>
      <c r="F38" s="16">
        <f t="shared" si="2"/>
        <v>0</v>
      </c>
      <c r="G38" s="16">
        <f t="shared" si="3"/>
        <v>0</v>
      </c>
      <c r="H38" s="16">
        <v>0</v>
      </c>
      <c r="I38" s="16">
        <f t="shared" si="5"/>
        <v>0</v>
      </c>
      <c r="J38" s="19">
        <v>2937.48</v>
      </c>
      <c r="K38" s="35">
        <v>20.14</v>
      </c>
      <c r="L38" s="38">
        <v>1213.31</v>
      </c>
    </row>
    <row r="39" spans="1:12" ht="15.75" thickBot="1">
      <c r="A39" s="17">
        <v>37</v>
      </c>
      <c r="B39" s="18" t="s">
        <v>6</v>
      </c>
      <c r="C39" s="2">
        <v>0</v>
      </c>
      <c r="D39" s="16">
        <v>1028.23</v>
      </c>
      <c r="E39" s="16">
        <f t="shared" si="1"/>
        <v>0</v>
      </c>
      <c r="F39" s="16">
        <f t="shared" si="2"/>
        <v>0</v>
      </c>
      <c r="G39" s="16">
        <f t="shared" si="3"/>
        <v>0</v>
      </c>
      <c r="H39" s="16">
        <v>0</v>
      </c>
      <c r="I39" s="16">
        <f t="shared" si="5"/>
        <v>0</v>
      </c>
      <c r="J39" s="19">
        <v>1553.03</v>
      </c>
      <c r="K39" s="35">
        <v>20.14</v>
      </c>
      <c r="L39" s="38">
        <v>1213.31</v>
      </c>
    </row>
    <row r="40" spans="1:12" ht="27" thickBot="1">
      <c r="A40" s="17">
        <v>38</v>
      </c>
      <c r="B40" s="24" t="s">
        <v>84</v>
      </c>
      <c r="C40" s="2">
        <v>0</v>
      </c>
      <c r="D40" s="25">
        <v>1028.23</v>
      </c>
      <c r="E40" s="25">
        <f t="shared" si="1"/>
        <v>0</v>
      </c>
      <c r="F40" s="25">
        <f t="shared" si="2"/>
        <v>0</v>
      </c>
      <c r="G40" s="25">
        <f t="shared" si="3"/>
        <v>0</v>
      </c>
      <c r="H40" s="25">
        <v>0</v>
      </c>
      <c r="I40" s="16">
        <f t="shared" si="5"/>
        <v>0</v>
      </c>
      <c r="J40" s="19">
        <v>3070.9</v>
      </c>
      <c r="K40" s="35">
        <v>20.14</v>
      </c>
      <c r="L40" s="38">
        <v>1213.31</v>
      </c>
    </row>
    <row r="41" spans="1:12" ht="27" thickBot="1">
      <c r="A41" s="17">
        <v>39</v>
      </c>
      <c r="B41" s="18" t="s">
        <v>46</v>
      </c>
      <c r="C41" s="2">
        <v>0</v>
      </c>
      <c r="D41" s="16">
        <v>1028.23</v>
      </c>
      <c r="E41" s="16">
        <f t="shared" si="1"/>
        <v>0</v>
      </c>
      <c r="F41" s="16">
        <f t="shared" si="2"/>
        <v>0</v>
      </c>
      <c r="G41" s="16">
        <f t="shared" si="3"/>
        <v>0</v>
      </c>
      <c r="H41" s="16">
        <v>0</v>
      </c>
      <c r="I41" s="16">
        <f t="shared" si="5"/>
        <v>0</v>
      </c>
      <c r="J41" s="19">
        <v>1553.03</v>
      </c>
      <c r="K41" s="35">
        <v>20.14</v>
      </c>
      <c r="L41" s="38">
        <v>1213.31</v>
      </c>
    </row>
    <row r="42" spans="1:12" ht="27" thickBot="1">
      <c r="A42" s="17">
        <v>40</v>
      </c>
      <c r="B42" s="18" t="s">
        <v>47</v>
      </c>
      <c r="C42" s="2">
        <v>0</v>
      </c>
      <c r="D42" s="16">
        <v>1028.23</v>
      </c>
      <c r="E42" s="16">
        <f t="shared" si="1"/>
        <v>0</v>
      </c>
      <c r="F42" s="16">
        <f t="shared" si="2"/>
        <v>0</v>
      </c>
      <c r="G42" s="16">
        <f t="shared" si="3"/>
        <v>0</v>
      </c>
      <c r="H42" s="16">
        <v>0</v>
      </c>
      <c r="I42" s="16">
        <f t="shared" si="5"/>
        <v>0</v>
      </c>
      <c r="J42" s="19">
        <v>1382.1</v>
      </c>
      <c r="K42" s="35">
        <v>20.14</v>
      </c>
      <c r="L42" s="38">
        <v>1213.31</v>
      </c>
    </row>
    <row r="43" spans="1:12" ht="27" thickBot="1">
      <c r="A43" s="17">
        <v>41</v>
      </c>
      <c r="B43" s="18" t="s">
        <v>48</v>
      </c>
      <c r="C43" s="2">
        <v>0</v>
      </c>
      <c r="D43" s="16">
        <v>1028.23</v>
      </c>
      <c r="E43" s="16">
        <f t="shared" si="1"/>
        <v>0</v>
      </c>
      <c r="F43" s="16">
        <f t="shared" si="2"/>
        <v>0</v>
      </c>
      <c r="G43" s="16">
        <f t="shared" si="3"/>
        <v>0</v>
      </c>
      <c r="H43" s="16">
        <v>0</v>
      </c>
      <c r="I43" s="16">
        <f t="shared" si="5"/>
        <v>0</v>
      </c>
      <c r="J43" s="19">
        <v>1374.98</v>
      </c>
      <c r="K43" s="35">
        <v>20.14</v>
      </c>
      <c r="L43" s="38">
        <v>1213.31</v>
      </c>
    </row>
    <row r="44" spans="1:12" ht="27" thickBot="1">
      <c r="A44" s="17">
        <v>42</v>
      </c>
      <c r="B44" s="18" t="s">
        <v>49</v>
      </c>
      <c r="C44" s="2">
        <v>0</v>
      </c>
      <c r="D44" s="16">
        <v>1028.23</v>
      </c>
      <c r="E44" s="16">
        <f t="shared" si="1"/>
        <v>0</v>
      </c>
      <c r="F44" s="16">
        <f t="shared" si="2"/>
        <v>0</v>
      </c>
      <c r="G44" s="16">
        <f t="shared" si="3"/>
        <v>0</v>
      </c>
      <c r="H44" s="16">
        <v>0</v>
      </c>
      <c r="I44" s="16">
        <f t="shared" si="5"/>
        <v>0</v>
      </c>
      <c r="J44" s="19">
        <v>1980.5</v>
      </c>
      <c r="K44" s="35">
        <v>20.14</v>
      </c>
      <c r="L44" s="38">
        <v>1213.31</v>
      </c>
    </row>
    <row r="45" spans="1:12" ht="15.75" thickBot="1">
      <c r="A45" s="17"/>
      <c r="B45" s="39" t="s">
        <v>90</v>
      </c>
      <c r="C45" s="2">
        <v>0</v>
      </c>
      <c r="D45" s="40">
        <v>1028.23</v>
      </c>
      <c r="E45" s="40">
        <f aca="true" t="shared" si="6" ref="E45:J45">SUM(E37:E44)</f>
        <v>0</v>
      </c>
      <c r="F45" s="40">
        <f t="shared" si="6"/>
        <v>0</v>
      </c>
      <c r="G45" s="40">
        <f t="shared" si="6"/>
        <v>0</v>
      </c>
      <c r="H45" s="40">
        <f t="shared" si="6"/>
        <v>0</v>
      </c>
      <c r="I45" s="40">
        <f t="shared" si="6"/>
        <v>0</v>
      </c>
      <c r="J45" s="40">
        <f t="shared" si="6"/>
        <v>15253.2</v>
      </c>
      <c r="K45" s="42">
        <v>20.14</v>
      </c>
      <c r="L45" s="43">
        <v>1213.31</v>
      </c>
    </row>
    <row r="46" spans="1:12" ht="15.75" thickBot="1">
      <c r="A46" s="4">
        <v>43</v>
      </c>
      <c r="B46" s="18" t="s">
        <v>50</v>
      </c>
      <c r="C46" s="2">
        <v>53.07</v>
      </c>
      <c r="D46" s="16">
        <v>1028.23</v>
      </c>
      <c r="E46" s="16">
        <f t="shared" si="1"/>
        <v>54568.17</v>
      </c>
      <c r="F46" s="16">
        <f t="shared" si="2"/>
        <v>9822.27</v>
      </c>
      <c r="G46" s="16">
        <f t="shared" si="3"/>
        <v>64390.44</v>
      </c>
      <c r="H46" s="16">
        <v>28171.42</v>
      </c>
      <c r="I46" s="16">
        <f t="shared" si="5"/>
        <v>36219.020000000004</v>
      </c>
      <c r="J46" s="19">
        <v>4036.7</v>
      </c>
      <c r="K46" s="35">
        <v>20.14</v>
      </c>
      <c r="L46" s="38">
        <v>1213.31</v>
      </c>
    </row>
    <row r="47" spans="1:12" ht="15.75" thickBot="1">
      <c r="A47" s="4">
        <v>44</v>
      </c>
      <c r="B47" s="7" t="s">
        <v>51</v>
      </c>
      <c r="C47" s="2">
        <v>54.52</v>
      </c>
      <c r="D47" s="2">
        <v>1028.23</v>
      </c>
      <c r="E47" s="2">
        <f t="shared" si="1"/>
        <v>56059.1</v>
      </c>
      <c r="F47" s="2">
        <f t="shared" si="2"/>
        <v>10090.64</v>
      </c>
      <c r="G47" s="2">
        <f t="shared" si="3"/>
        <v>66149.73999999999</v>
      </c>
      <c r="H47" s="2">
        <v>30292.43</v>
      </c>
      <c r="I47" s="2">
        <f t="shared" si="5"/>
        <v>35857.30999999999</v>
      </c>
      <c r="J47" s="5">
        <v>4010.8</v>
      </c>
      <c r="K47" s="35">
        <v>20.14</v>
      </c>
      <c r="L47" s="38">
        <v>1213.31</v>
      </c>
    </row>
    <row r="48" spans="1:12" ht="15.75" thickBot="1">
      <c r="A48" s="4">
        <v>45</v>
      </c>
      <c r="B48" s="7" t="s">
        <v>52</v>
      </c>
      <c r="C48" s="2">
        <v>51.81</v>
      </c>
      <c r="D48" s="2">
        <v>1028.23</v>
      </c>
      <c r="E48" s="2">
        <f t="shared" si="1"/>
        <v>53272.6</v>
      </c>
      <c r="F48" s="2">
        <f t="shared" si="2"/>
        <v>9589.07</v>
      </c>
      <c r="G48" s="2">
        <f t="shared" si="3"/>
        <v>62861.67</v>
      </c>
      <c r="H48" s="2">
        <v>25091.27</v>
      </c>
      <c r="I48" s="2">
        <f t="shared" si="5"/>
        <v>37770.399999999994</v>
      </c>
      <c r="J48" s="5">
        <v>4012.7</v>
      </c>
      <c r="K48" s="35">
        <v>20.14</v>
      </c>
      <c r="L48" s="38">
        <v>1213.31</v>
      </c>
    </row>
    <row r="49" spans="1:12" ht="15.75" thickBot="1">
      <c r="A49" s="4">
        <v>46</v>
      </c>
      <c r="B49" s="7" t="s">
        <v>53</v>
      </c>
      <c r="C49" s="2">
        <v>97.21</v>
      </c>
      <c r="D49" s="2">
        <v>1028.23</v>
      </c>
      <c r="E49" s="2">
        <f t="shared" si="1"/>
        <v>99954.24</v>
      </c>
      <c r="F49" s="2">
        <f t="shared" si="2"/>
        <v>17991.76</v>
      </c>
      <c r="G49" s="2">
        <f t="shared" si="3"/>
        <v>117946</v>
      </c>
      <c r="H49" s="2">
        <v>40203.14</v>
      </c>
      <c r="I49" s="2">
        <f t="shared" si="5"/>
        <v>77742.86</v>
      </c>
      <c r="J49" s="5">
        <v>6255.53</v>
      </c>
      <c r="K49" s="35">
        <v>20.14</v>
      </c>
      <c r="L49" s="38">
        <v>1213.31</v>
      </c>
    </row>
    <row r="50" spans="1:12" ht="15.75" thickBot="1">
      <c r="A50" s="4">
        <v>47</v>
      </c>
      <c r="B50" s="7" t="s">
        <v>54</v>
      </c>
      <c r="C50" s="2">
        <v>61.15</v>
      </c>
      <c r="D50" s="2">
        <v>1028.23</v>
      </c>
      <c r="E50" s="2">
        <f t="shared" si="1"/>
        <v>62876.26</v>
      </c>
      <c r="F50" s="2">
        <f t="shared" si="2"/>
        <v>11317.73</v>
      </c>
      <c r="G50" s="2">
        <f t="shared" si="3"/>
        <v>74193.99</v>
      </c>
      <c r="H50" s="2">
        <v>26519.14</v>
      </c>
      <c r="I50" s="2">
        <f t="shared" si="5"/>
        <v>47674.850000000006</v>
      </c>
      <c r="J50" s="5">
        <v>4840.2</v>
      </c>
      <c r="K50" s="35">
        <v>20.14</v>
      </c>
      <c r="L50" s="38">
        <v>1213.31</v>
      </c>
    </row>
    <row r="51" spans="1:12" ht="15.75" thickBot="1">
      <c r="A51" s="4">
        <v>48</v>
      </c>
      <c r="B51" s="7" t="s">
        <v>12</v>
      </c>
      <c r="C51" s="2">
        <v>0</v>
      </c>
      <c r="D51" s="2">
        <v>1028.23</v>
      </c>
      <c r="E51" s="2">
        <f t="shared" si="1"/>
        <v>0</v>
      </c>
      <c r="F51" s="2">
        <f t="shared" si="2"/>
        <v>0</v>
      </c>
      <c r="G51" s="2">
        <f t="shared" si="3"/>
        <v>0</v>
      </c>
      <c r="H51" s="2">
        <v>0</v>
      </c>
      <c r="I51" s="2">
        <f t="shared" si="5"/>
        <v>0</v>
      </c>
      <c r="J51" s="5">
        <v>2594.8</v>
      </c>
      <c r="K51" s="35">
        <v>20.14</v>
      </c>
      <c r="L51" s="38">
        <v>1213.31</v>
      </c>
    </row>
    <row r="52" spans="1:12" ht="27" thickBot="1">
      <c r="A52" s="4">
        <v>49</v>
      </c>
      <c r="B52" s="7" t="s">
        <v>55</v>
      </c>
      <c r="C52" s="2">
        <v>0</v>
      </c>
      <c r="D52" s="2">
        <v>1028.23</v>
      </c>
      <c r="E52" s="2">
        <f t="shared" si="1"/>
        <v>0</v>
      </c>
      <c r="F52" s="2">
        <f t="shared" si="2"/>
        <v>0</v>
      </c>
      <c r="G52" s="2">
        <f t="shared" si="3"/>
        <v>0</v>
      </c>
      <c r="H52" s="2">
        <v>0</v>
      </c>
      <c r="I52" s="2">
        <f t="shared" si="5"/>
        <v>0</v>
      </c>
      <c r="J52" s="5">
        <v>2595.73</v>
      </c>
      <c r="K52" s="35">
        <v>20.14</v>
      </c>
      <c r="L52" s="38">
        <v>1213.31</v>
      </c>
    </row>
    <row r="53" spans="1:12" ht="15.75" thickBot="1">
      <c r="A53" s="4"/>
      <c r="B53" s="39" t="s">
        <v>91</v>
      </c>
      <c r="C53" s="2">
        <v>0</v>
      </c>
      <c r="D53" s="40"/>
      <c r="E53" s="40"/>
      <c r="F53" s="40"/>
      <c r="G53" s="40"/>
      <c r="H53" s="40"/>
      <c r="I53" s="40"/>
      <c r="J53" s="41"/>
      <c r="K53" s="42"/>
      <c r="L53" s="43">
        <v>1213.31</v>
      </c>
    </row>
    <row r="54" spans="1:12" ht="15.75" thickBot="1">
      <c r="A54" s="4">
        <v>50</v>
      </c>
      <c r="B54" s="7" t="s">
        <v>56</v>
      </c>
      <c r="C54" s="2">
        <v>0</v>
      </c>
      <c r="D54" s="2">
        <v>1028.23</v>
      </c>
      <c r="E54" s="2">
        <f t="shared" si="1"/>
        <v>0</v>
      </c>
      <c r="F54" s="2">
        <f t="shared" si="2"/>
        <v>0</v>
      </c>
      <c r="G54" s="2">
        <f t="shared" si="3"/>
        <v>0</v>
      </c>
      <c r="H54" s="2">
        <v>0</v>
      </c>
      <c r="I54" s="2">
        <f t="shared" si="5"/>
        <v>0</v>
      </c>
      <c r="J54" s="5">
        <v>3971.9</v>
      </c>
      <c r="K54" s="35">
        <v>20.14</v>
      </c>
      <c r="L54" s="38">
        <v>1213.31</v>
      </c>
    </row>
    <row r="55" spans="1:12" ht="15.75" thickBot="1">
      <c r="A55" s="17">
        <v>51</v>
      </c>
      <c r="B55" s="18" t="s">
        <v>57</v>
      </c>
      <c r="C55" s="2">
        <v>70.72</v>
      </c>
      <c r="D55" s="16">
        <v>1028.23</v>
      </c>
      <c r="E55" s="16">
        <f t="shared" si="1"/>
        <v>72716.43</v>
      </c>
      <c r="F55" s="16">
        <f t="shared" si="2"/>
        <v>13088.96</v>
      </c>
      <c r="G55" s="16">
        <f t="shared" si="3"/>
        <v>85805.38999999998</v>
      </c>
      <c r="H55" s="16">
        <v>27379.53</v>
      </c>
      <c r="I55" s="16">
        <f t="shared" si="5"/>
        <v>58425.859999999986</v>
      </c>
      <c r="J55" s="19">
        <v>4805.2</v>
      </c>
      <c r="K55" s="36">
        <v>20.14</v>
      </c>
      <c r="L55" s="38">
        <v>1213.31</v>
      </c>
    </row>
    <row r="56" spans="1:12" ht="15.75" thickBot="1">
      <c r="A56" s="4">
        <v>52</v>
      </c>
      <c r="B56" s="7" t="s">
        <v>58</v>
      </c>
      <c r="C56" s="2">
        <v>79.68</v>
      </c>
      <c r="D56" s="2">
        <v>1028.23</v>
      </c>
      <c r="E56" s="2">
        <f t="shared" si="1"/>
        <v>81929.37</v>
      </c>
      <c r="F56" s="2">
        <f t="shared" si="2"/>
        <v>14747.29</v>
      </c>
      <c r="G56" s="2">
        <f t="shared" si="3"/>
        <v>96676.66</v>
      </c>
      <c r="H56" s="2">
        <v>35610.4</v>
      </c>
      <c r="I56" s="2">
        <f t="shared" si="5"/>
        <v>61066.26</v>
      </c>
      <c r="J56" s="5">
        <v>6002.8</v>
      </c>
      <c r="K56" s="35">
        <v>20.14</v>
      </c>
      <c r="L56" s="38">
        <v>1213.31</v>
      </c>
    </row>
    <row r="57" spans="1:12" ht="15.75" thickBot="1">
      <c r="A57" s="4">
        <v>53</v>
      </c>
      <c r="B57" s="7" t="s">
        <v>59</v>
      </c>
      <c r="C57" s="2">
        <v>39</v>
      </c>
      <c r="D57" s="2">
        <v>1028.23</v>
      </c>
      <c r="E57" s="2">
        <f t="shared" si="1"/>
        <v>40100.97</v>
      </c>
      <c r="F57" s="2">
        <f t="shared" si="2"/>
        <v>7218.17</v>
      </c>
      <c r="G57" s="2">
        <f t="shared" si="3"/>
        <v>47319.14</v>
      </c>
      <c r="H57" s="2">
        <v>16589.15</v>
      </c>
      <c r="I57" s="2">
        <f t="shared" si="5"/>
        <v>30729.989999999998</v>
      </c>
      <c r="J57" s="6">
        <v>2593.52</v>
      </c>
      <c r="K57" s="35">
        <v>20.14</v>
      </c>
      <c r="L57" s="38">
        <v>1213.31</v>
      </c>
    </row>
    <row r="58" spans="1:12" ht="15.75" thickBot="1">
      <c r="A58" s="4">
        <v>54</v>
      </c>
      <c r="B58" s="18" t="s">
        <v>13</v>
      </c>
      <c r="C58" s="2">
        <v>53.69</v>
      </c>
      <c r="D58" s="16">
        <v>1028.23</v>
      </c>
      <c r="E58" s="16">
        <f>ROUND(PRODUCT(C58,D58),2)</f>
        <v>55205.67</v>
      </c>
      <c r="F58" s="16">
        <f t="shared" si="2"/>
        <v>9937.02</v>
      </c>
      <c r="G58" s="16">
        <f t="shared" si="3"/>
        <v>65142.69</v>
      </c>
      <c r="H58" s="16">
        <v>66751.79</v>
      </c>
      <c r="I58" s="2">
        <f t="shared" si="5"/>
        <v>-1609.0999999999913</v>
      </c>
      <c r="J58" s="5">
        <v>4724.3</v>
      </c>
      <c r="K58" s="35">
        <v>20.14</v>
      </c>
      <c r="L58" s="38">
        <v>1213.31</v>
      </c>
    </row>
    <row r="59" spans="1:12" ht="15.75" thickBot="1">
      <c r="A59" s="4">
        <v>55</v>
      </c>
      <c r="B59" s="18" t="s">
        <v>86</v>
      </c>
      <c r="C59" s="2">
        <v>57.53</v>
      </c>
      <c r="D59" s="16">
        <v>1028.23</v>
      </c>
      <c r="E59" s="16">
        <f t="shared" si="1"/>
        <v>59154.07</v>
      </c>
      <c r="F59" s="16">
        <f t="shared" si="2"/>
        <v>10647.73</v>
      </c>
      <c r="G59" s="16">
        <f t="shared" si="3"/>
        <v>69801.8</v>
      </c>
      <c r="H59" s="16">
        <v>0</v>
      </c>
      <c r="I59" s="2">
        <f t="shared" si="5"/>
        <v>69801.8</v>
      </c>
      <c r="J59" s="5">
        <v>4817.1</v>
      </c>
      <c r="K59" s="35">
        <v>20.14</v>
      </c>
      <c r="L59" s="38">
        <v>1213.31</v>
      </c>
    </row>
    <row r="60" spans="1:12" ht="15.75" thickBot="1">
      <c r="A60" s="4"/>
      <c r="B60" s="39" t="s">
        <v>92</v>
      </c>
      <c r="C60" s="2">
        <v>111.22</v>
      </c>
      <c r="D60" s="40">
        <v>1028.23</v>
      </c>
      <c r="E60" s="40">
        <f aca="true" t="shared" si="7" ref="E60:J60">SUM(E58:E59)</f>
        <v>114359.73999999999</v>
      </c>
      <c r="F60" s="40">
        <f t="shared" si="7"/>
        <v>20584.75</v>
      </c>
      <c r="G60" s="40">
        <f t="shared" si="7"/>
        <v>134944.49</v>
      </c>
      <c r="H60" s="40">
        <f t="shared" si="7"/>
        <v>66751.79</v>
      </c>
      <c r="I60" s="40">
        <f t="shared" si="7"/>
        <v>68192.70000000001</v>
      </c>
      <c r="J60" s="40">
        <f t="shared" si="7"/>
        <v>9541.400000000001</v>
      </c>
      <c r="K60" s="42">
        <v>20.14</v>
      </c>
      <c r="L60" s="43">
        <v>1213.31</v>
      </c>
    </row>
    <row r="61" spans="1:12" ht="15.75" thickBot="1">
      <c r="A61" s="4">
        <v>56</v>
      </c>
      <c r="B61" s="18" t="s">
        <v>60</v>
      </c>
      <c r="C61" s="2">
        <v>0</v>
      </c>
      <c r="D61" s="16">
        <v>1028.23</v>
      </c>
      <c r="E61" s="16">
        <f t="shared" si="1"/>
        <v>0</v>
      </c>
      <c r="F61" s="16">
        <f t="shared" si="2"/>
        <v>0</v>
      </c>
      <c r="G61" s="16">
        <f t="shared" si="3"/>
        <v>0</v>
      </c>
      <c r="H61" s="16">
        <v>0</v>
      </c>
      <c r="I61" s="2">
        <f t="shared" si="5"/>
        <v>0</v>
      </c>
      <c r="J61" s="5">
        <v>3538.5</v>
      </c>
      <c r="K61" s="35">
        <v>20.14</v>
      </c>
      <c r="L61" s="38">
        <v>1213.31</v>
      </c>
    </row>
    <row r="62" spans="1:12" ht="15.75" thickBot="1">
      <c r="A62" s="17">
        <v>57</v>
      </c>
      <c r="B62" s="18" t="s">
        <v>14</v>
      </c>
      <c r="C62" s="2">
        <v>67.42</v>
      </c>
      <c r="D62" s="16">
        <v>1028.23</v>
      </c>
      <c r="E62" s="16">
        <f t="shared" si="1"/>
        <v>69323.27</v>
      </c>
      <c r="F62" s="16">
        <f t="shared" si="2"/>
        <v>12478.19</v>
      </c>
      <c r="G62" s="16">
        <f t="shared" si="3"/>
        <v>81801.46</v>
      </c>
      <c r="H62" s="16">
        <v>51606.73</v>
      </c>
      <c r="I62" s="16">
        <f t="shared" si="5"/>
        <v>30194.730000000003</v>
      </c>
      <c r="J62" s="19">
        <v>4671.7</v>
      </c>
      <c r="K62" s="35">
        <v>20.14</v>
      </c>
      <c r="L62" s="38">
        <v>1213.31</v>
      </c>
    </row>
    <row r="63" spans="1:12" ht="15.75" thickBot="1">
      <c r="A63" s="17">
        <v>58</v>
      </c>
      <c r="B63" s="18" t="s">
        <v>61</v>
      </c>
      <c r="C63" s="2">
        <v>38.88</v>
      </c>
      <c r="D63" s="16">
        <v>1028.23</v>
      </c>
      <c r="E63" s="16">
        <f t="shared" si="1"/>
        <v>39977.58</v>
      </c>
      <c r="F63" s="16">
        <f t="shared" si="2"/>
        <v>7195.96</v>
      </c>
      <c r="G63" s="16">
        <f t="shared" si="3"/>
        <v>47173.54</v>
      </c>
      <c r="H63" s="16">
        <v>0</v>
      </c>
      <c r="I63" s="16">
        <f t="shared" si="5"/>
        <v>47173.54</v>
      </c>
      <c r="J63" s="19">
        <v>2363.1</v>
      </c>
      <c r="K63" s="35">
        <v>20.14</v>
      </c>
      <c r="L63" s="38">
        <v>1213.31</v>
      </c>
    </row>
    <row r="64" spans="1:12" ht="27" thickBot="1">
      <c r="A64" s="17">
        <v>59</v>
      </c>
      <c r="B64" s="18" t="s">
        <v>62</v>
      </c>
      <c r="C64" s="2">
        <v>20.87</v>
      </c>
      <c r="D64" s="16">
        <v>1028.23</v>
      </c>
      <c r="E64" s="16">
        <f t="shared" si="1"/>
        <v>21459.16</v>
      </c>
      <c r="F64" s="16">
        <f t="shared" si="2"/>
        <v>3862.65</v>
      </c>
      <c r="G64" s="16">
        <f t="shared" si="3"/>
        <v>25321.81</v>
      </c>
      <c r="H64" s="16">
        <v>0</v>
      </c>
      <c r="I64" s="16">
        <f t="shared" si="5"/>
        <v>25321.81</v>
      </c>
      <c r="J64" s="19">
        <v>2385</v>
      </c>
      <c r="K64" s="35">
        <v>20.14</v>
      </c>
      <c r="L64" s="38">
        <v>1213.31</v>
      </c>
    </row>
    <row r="65" spans="1:12" ht="15.75" thickBot="1">
      <c r="A65" s="17"/>
      <c r="B65" s="39" t="s">
        <v>105</v>
      </c>
      <c r="C65" s="2">
        <v>127.17</v>
      </c>
      <c r="D65" s="40">
        <v>1028.23</v>
      </c>
      <c r="E65" s="40">
        <f aca="true" t="shared" si="8" ref="E65:J65">SUM(E62:E64)</f>
        <v>130760.01000000001</v>
      </c>
      <c r="F65" s="40">
        <f t="shared" si="8"/>
        <v>23536.800000000003</v>
      </c>
      <c r="G65" s="40">
        <f t="shared" si="8"/>
        <v>154296.81</v>
      </c>
      <c r="H65" s="40">
        <f t="shared" si="8"/>
        <v>51606.73</v>
      </c>
      <c r="I65" s="40">
        <f t="shared" si="8"/>
        <v>102690.08</v>
      </c>
      <c r="J65" s="40">
        <f t="shared" si="8"/>
        <v>9419.8</v>
      </c>
      <c r="K65" s="42">
        <v>20.14</v>
      </c>
      <c r="L65" s="43">
        <v>1213.31</v>
      </c>
    </row>
    <row r="66" spans="1:12" ht="15.75" thickBot="1">
      <c r="A66" s="4">
        <v>60</v>
      </c>
      <c r="B66" s="7" t="s">
        <v>63</v>
      </c>
      <c r="C66" s="2">
        <v>57.14</v>
      </c>
      <c r="D66" s="2">
        <v>1028.23</v>
      </c>
      <c r="E66" s="2">
        <f t="shared" si="1"/>
        <v>58753.06</v>
      </c>
      <c r="F66" s="2">
        <f t="shared" si="2"/>
        <v>10575.55</v>
      </c>
      <c r="G66" s="2">
        <f t="shared" si="3"/>
        <v>69328.61</v>
      </c>
      <c r="H66" s="2">
        <v>26466.31</v>
      </c>
      <c r="I66" s="2">
        <f t="shared" si="5"/>
        <v>42862.3</v>
      </c>
      <c r="J66" s="5">
        <v>4320.7</v>
      </c>
      <c r="K66" s="35">
        <v>20.14</v>
      </c>
      <c r="L66" s="38">
        <v>1213.31</v>
      </c>
    </row>
    <row r="67" spans="1:12" ht="15.75" thickBot="1">
      <c r="A67" s="4">
        <v>61</v>
      </c>
      <c r="B67" s="18" t="s">
        <v>64</v>
      </c>
      <c r="C67" s="2">
        <v>0</v>
      </c>
      <c r="D67" s="16">
        <v>1028.23</v>
      </c>
      <c r="E67" s="16">
        <f t="shared" si="1"/>
        <v>0</v>
      </c>
      <c r="F67" s="16">
        <f t="shared" si="2"/>
        <v>0</v>
      </c>
      <c r="G67" s="16">
        <f t="shared" si="3"/>
        <v>0</v>
      </c>
      <c r="H67" s="16">
        <v>0</v>
      </c>
      <c r="I67" s="2">
        <f t="shared" si="5"/>
        <v>0</v>
      </c>
      <c r="J67" s="6">
        <v>3279.41</v>
      </c>
      <c r="K67" s="35">
        <v>20.14</v>
      </c>
      <c r="L67" s="38">
        <v>1213.31</v>
      </c>
    </row>
    <row r="68" spans="1:12" ht="15.75" thickBot="1">
      <c r="A68" s="4">
        <v>62</v>
      </c>
      <c r="B68" s="18" t="s">
        <v>65</v>
      </c>
      <c r="C68" s="2">
        <v>59</v>
      </c>
      <c r="D68" s="16">
        <v>1028.23</v>
      </c>
      <c r="E68" s="16">
        <f t="shared" si="1"/>
        <v>60665.57</v>
      </c>
      <c r="F68" s="16">
        <f t="shared" si="2"/>
        <v>10919.8</v>
      </c>
      <c r="G68" s="16">
        <f t="shared" si="3"/>
        <v>71585.37</v>
      </c>
      <c r="H68" s="16">
        <v>25979.85</v>
      </c>
      <c r="I68" s="16">
        <f>G68-H68</f>
        <v>45605.52</v>
      </c>
      <c r="J68" s="5">
        <v>3999.92</v>
      </c>
      <c r="K68" s="35">
        <v>20.14</v>
      </c>
      <c r="L68" s="38">
        <v>1213.31</v>
      </c>
    </row>
    <row r="69" spans="1:12" ht="15.75" thickBot="1">
      <c r="A69" s="17">
        <v>63</v>
      </c>
      <c r="B69" s="18" t="s">
        <v>15</v>
      </c>
      <c r="C69" s="2">
        <v>49.41</v>
      </c>
      <c r="D69" s="16">
        <v>1028.23</v>
      </c>
      <c r="E69" s="16">
        <f t="shared" si="1"/>
        <v>50804.84</v>
      </c>
      <c r="F69" s="16">
        <f t="shared" si="2"/>
        <v>9144.87</v>
      </c>
      <c r="G69" s="16">
        <f t="shared" si="3"/>
        <v>59949.71</v>
      </c>
      <c r="H69" s="16">
        <v>58045</v>
      </c>
      <c r="I69" s="16">
        <f>G69-H69</f>
        <v>1904.7099999999991</v>
      </c>
      <c r="J69" s="5">
        <v>4859.42</v>
      </c>
      <c r="K69" s="35">
        <v>20.14</v>
      </c>
      <c r="L69" s="38">
        <v>1213.31</v>
      </c>
    </row>
    <row r="70" spans="1:12" ht="27" thickBot="1">
      <c r="A70" s="17">
        <v>64</v>
      </c>
      <c r="B70" s="18" t="s">
        <v>66</v>
      </c>
      <c r="C70" s="2">
        <v>22.32</v>
      </c>
      <c r="D70" s="16">
        <v>1028.23</v>
      </c>
      <c r="E70" s="16">
        <f>ROUND(PRODUCT(C70,D70),2)</f>
        <v>22950.09</v>
      </c>
      <c r="F70" s="16">
        <f>ROUND(PRODUCT(E70,0.18),2)</f>
        <v>4131.02</v>
      </c>
      <c r="G70" s="16">
        <f aca="true" t="shared" si="9" ref="G70:G100">SUM(E70,F70)</f>
        <v>27081.11</v>
      </c>
      <c r="H70" s="16">
        <v>0</v>
      </c>
      <c r="I70" s="16">
        <f>G70-H70</f>
        <v>27081.11</v>
      </c>
      <c r="J70" s="5">
        <v>4079.22</v>
      </c>
      <c r="K70" s="35">
        <v>20.14</v>
      </c>
      <c r="L70" s="38">
        <v>1213.31</v>
      </c>
    </row>
    <row r="71" spans="1:12" ht="15.75" thickBot="1">
      <c r="A71" s="17"/>
      <c r="B71" s="39" t="s">
        <v>93</v>
      </c>
      <c r="C71" s="2">
        <v>71.73</v>
      </c>
      <c r="D71" s="40">
        <v>1028.23</v>
      </c>
      <c r="E71" s="40">
        <f aca="true" t="shared" si="10" ref="E71:J71">SUM(E69:E70)</f>
        <v>73754.93</v>
      </c>
      <c r="F71" s="40">
        <f t="shared" si="10"/>
        <v>13275.890000000001</v>
      </c>
      <c r="G71" s="40">
        <f t="shared" si="10"/>
        <v>87030.82</v>
      </c>
      <c r="H71" s="40">
        <f t="shared" si="10"/>
        <v>58045</v>
      </c>
      <c r="I71" s="40">
        <f t="shared" si="10"/>
        <v>28985.82</v>
      </c>
      <c r="J71" s="40">
        <f t="shared" si="10"/>
        <v>8938.64</v>
      </c>
      <c r="K71" s="42">
        <v>20.14</v>
      </c>
      <c r="L71" s="43">
        <v>1213.31</v>
      </c>
    </row>
    <row r="72" spans="1:12" ht="15.75" thickBot="1">
      <c r="A72" s="4">
        <v>65</v>
      </c>
      <c r="B72" s="18" t="s">
        <v>16</v>
      </c>
      <c r="C72" s="2">
        <v>97.87</v>
      </c>
      <c r="D72" s="16">
        <v>1028.23</v>
      </c>
      <c r="E72" s="16">
        <f aca="true" t="shared" si="11" ref="E72:E79">ROUND(PRODUCT(C72,D72),2)</f>
        <v>100632.87</v>
      </c>
      <c r="F72" s="16">
        <f aca="true" t="shared" si="12" ref="F72:F100">ROUND(PRODUCT(E72,0.18),2)</f>
        <v>18113.92</v>
      </c>
      <c r="G72" s="16">
        <f t="shared" si="9"/>
        <v>118746.79</v>
      </c>
      <c r="H72" s="16">
        <v>46836.68</v>
      </c>
      <c r="I72" s="16">
        <f>G72-H72</f>
        <v>71910.10999999999</v>
      </c>
      <c r="J72" s="5">
        <v>7145.7</v>
      </c>
      <c r="K72" s="36">
        <v>20.14</v>
      </c>
      <c r="L72" s="38">
        <v>1213.31</v>
      </c>
    </row>
    <row r="73" spans="1:12" ht="27" thickBot="1">
      <c r="A73" s="4">
        <v>66</v>
      </c>
      <c r="B73" s="7" t="s">
        <v>67</v>
      </c>
      <c r="C73" s="2">
        <v>27.12</v>
      </c>
      <c r="D73" s="2">
        <v>1028.23</v>
      </c>
      <c r="E73" s="2">
        <f t="shared" si="11"/>
        <v>27885.6</v>
      </c>
      <c r="F73" s="2">
        <f t="shared" si="12"/>
        <v>5019.41</v>
      </c>
      <c r="G73" s="2">
        <f t="shared" si="9"/>
        <v>32905.009999999995</v>
      </c>
      <c r="H73" s="2">
        <v>0</v>
      </c>
      <c r="I73" s="2">
        <f>G73-H73</f>
        <v>32905.009999999995</v>
      </c>
      <c r="J73" s="5">
        <v>1616.3</v>
      </c>
      <c r="K73" s="35">
        <v>20.14</v>
      </c>
      <c r="L73" s="38">
        <v>1213.31</v>
      </c>
    </row>
    <row r="74" spans="1:12" ht="15.75" thickBot="1">
      <c r="A74" s="17"/>
      <c r="B74" s="39" t="s">
        <v>94</v>
      </c>
      <c r="C74" s="2">
        <v>124.99</v>
      </c>
      <c r="D74" s="40">
        <v>1028.23</v>
      </c>
      <c r="E74" s="40">
        <f aca="true" t="shared" si="13" ref="E74:J74">SUM(E72:E73)</f>
        <v>128518.47</v>
      </c>
      <c r="F74" s="40">
        <f t="shared" si="13"/>
        <v>23133.329999999998</v>
      </c>
      <c r="G74" s="40">
        <f t="shared" si="13"/>
        <v>151651.8</v>
      </c>
      <c r="H74" s="40">
        <f t="shared" si="13"/>
        <v>46836.68</v>
      </c>
      <c r="I74" s="40">
        <f>G74-H74</f>
        <v>104815.12</v>
      </c>
      <c r="J74" s="40">
        <f t="shared" si="13"/>
        <v>8762</v>
      </c>
      <c r="K74" s="42">
        <v>20.14</v>
      </c>
      <c r="L74" s="43">
        <v>1213.31</v>
      </c>
    </row>
    <row r="75" spans="1:12" ht="15.75" thickBot="1">
      <c r="A75" s="4">
        <v>67</v>
      </c>
      <c r="B75" s="7" t="s">
        <v>68</v>
      </c>
      <c r="C75" s="2">
        <v>57.38</v>
      </c>
      <c r="D75" s="2">
        <v>1028.23</v>
      </c>
      <c r="E75" s="2">
        <f t="shared" si="11"/>
        <v>58999.84</v>
      </c>
      <c r="F75" s="2">
        <f t="shared" si="12"/>
        <v>10619.97</v>
      </c>
      <c r="G75" s="2">
        <f t="shared" si="9"/>
        <v>69619.81</v>
      </c>
      <c r="H75" s="2">
        <v>28465.99</v>
      </c>
      <c r="I75" s="16">
        <f aca="true" t="shared" si="14" ref="I75:I99">G75-H75</f>
        <v>41153.81999999999</v>
      </c>
      <c r="J75" s="5">
        <v>4017.4</v>
      </c>
      <c r="K75" s="36">
        <v>20.14</v>
      </c>
      <c r="L75" s="38">
        <v>1213.31</v>
      </c>
    </row>
    <row r="76" spans="1:12" ht="15.75" thickBot="1">
      <c r="A76" s="8">
        <v>68</v>
      </c>
      <c r="B76" s="7" t="s">
        <v>69</v>
      </c>
      <c r="C76" s="2">
        <v>55.38</v>
      </c>
      <c r="D76" s="2">
        <v>1028.23</v>
      </c>
      <c r="E76" s="2">
        <f t="shared" si="11"/>
        <v>56943.38</v>
      </c>
      <c r="F76" s="2">
        <f t="shared" si="12"/>
        <v>10249.81</v>
      </c>
      <c r="G76" s="2">
        <f t="shared" si="9"/>
        <v>67193.19</v>
      </c>
      <c r="H76" s="2">
        <v>30298.34</v>
      </c>
      <c r="I76" s="2">
        <f t="shared" si="14"/>
        <v>36894.850000000006</v>
      </c>
      <c r="J76" s="6">
        <v>3910.6</v>
      </c>
      <c r="K76" s="35">
        <v>20.14</v>
      </c>
      <c r="L76" s="38">
        <v>1213.31</v>
      </c>
    </row>
    <row r="77" spans="1:12" ht="15.75" thickBot="1">
      <c r="A77" s="8">
        <v>69</v>
      </c>
      <c r="B77" s="7" t="s">
        <v>70</v>
      </c>
      <c r="C77" s="2">
        <v>68.45</v>
      </c>
      <c r="D77" s="2">
        <v>1028.23</v>
      </c>
      <c r="E77" s="2">
        <f t="shared" si="11"/>
        <v>70382.34</v>
      </c>
      <c r="F77" s="2">
        <f t="shared" si="12"/>
        <v>12668.82</v>
      </c>
      <c r="G77" s="2">
        <f t="shared" si="9"/>
        <v>83051.16</v>
      </c>
      <c r="H77" s="2">
        <v>29661.29</v>
      </c>
      <c r="I77" s="2">
        <f t="shared" si="14"/>
        <v>53389.87</v>
      </c>
      <c r="J77" s="5">
        <v>4820.4</v>
      </c>
      <c r="K77" s="35">
        <v>20.14</v>
      </c>
      <c r="L77" s="38">
        <v>1213.31</v>
      </c>
    </row>
    <row r="78" spans="1:12" ht="15.75" thickBot="1">
      <c r="A78" s="8">
        <v>70</v>
      </c>
      <c r="B78" s="7" t="s">
        <v>71</v>
      </c>
      <c r="C78" s="2">
        <v>38.98</v>
      </c>
      <c r="D78" s="2">
        <v>1028.23</v>
      </c>
      <c r="E78" s="2">
        <f t="shared" si="11"/>
        <v>40080.41</v>
      </c>
      <c r="F78" s="2">
        <f t="shared" si="12"/>
        <v>7214.47</v>
      </c>
      <c r="G78" s="2">
        <f t="shared" si="9"/>
        <v>47294.880000000005</v>
      </c>
      <c r="H78" s="2">
        <v>16943.38</v>
      </c>
      <c r="I78" s="2">
        <f t="shared" si="14"/>
        <v>30351.500000000004</v>
      </c>
      <c r="J78" s="5">
        <v>3240.62</v>
      </c>
      <c r="K78" s="35">
        <v>20.14</v>
      </c>
      <c r="L78" s="38">
        <v>1213.31</v>
      </c>
    </row>
    <row r="79" spans="1:12" ht="15.75" thickBot="1">
      <c r="A79" s="26">
        <v>71</v>
      </c>
      <c r="B79" s="18" t="s">
        <v>72</v>
      </c>
      <c r="C79" s="2">
        <v>0</v>
      </c>
      <c r="D79" s="16">
        <v>1028.23</v>
      </c>
      <c r="E79" s="16">
        <f t="shared" si="11"/>
        <v>0</v>
      </c>
      <c r="F79" s="16">
        <f t="shared" si="12"/>
        <v>0</v>
      </c>
      <c r="G79" s="16">
        <f t="shared" si="9"/>
        <v>0</v>
      </c>
      <c r="H79" s="16">
        <v>0</v>
      </c>
      <c r="I79" s="16">
        <f t="shared" si="14"/>
        <v>0</v>
      </c>
      <c r="J79" s="19">
        <v>3940.3</v>
      </c>
      <c r="K79" s="35">
        <v>20.14</v>
      </c>
      <c r="L79" s="38">
        <v>1213.31</v>
      </c>
    </row>
    <row r="80" spans="1:12" ht="15.75" thickBot="1">
      <c r="A80" s="8">
        <v>72</v>
      </c>
      <c r="B80" s="7" t="s">
        <v>73</v>
      </c>
      <c r="C80" s="2">
        <v>84</v>
      </c>
      <c r="D80" s="2">
        <v>1028.23</v>
      </c>
      <c r="E80" s="2">
        <f>ROUND(PRODUCT(C80,D80),2)</f>
        <v>86371.32</v>
      </c>
      <c r="F80" s="2">
        <f t="shared" si="12"/>
        <v>15546.84</v>
      </c>
      <c r="G80" s="2">
        <f t="shared" si="9"/>
        <v>101918.16</v>
      </c>
      <c r="H80" s="2">
        <v>40176.59</v>
      </c>
      <c r="I80" s="2">
        <f t="shared" si="14"/>
        <v>61741.57000000001</v>
      </c>
      <c r="J80" s="6">
        <v>6044.6</v>
      </c>
      <c r="K80" s="35">
        <v>20.14</v>
      </c>
      <c r="L80" s="38">
        <v>1213.31</v>
      </c>
    </row>
    <row r="81" spans="1:12" ht="15.75" thickBot="1">
      <c r="A81" s="8">
        <v>73</v>
      </c>
      <c r="B81" s="7" t="s">
        <v>74</v>
      </c>
      <c r="C81" s="2">
        <v>51.82</v>
      </c>
      <c r="D81" s="2">
        <v>1028.23</v>
      </c>
      <c r="E81" s="2">
        <f aca="true" t="shared" si="15" ref="E81:E99">ROUND(PRODUCT(C81,D81),2)</f>
        <v>53282.88</v>
      </c>
      <c r="F81" s="2">
        <f t="shared" si="12"/>
        <v>9590.92</v>
      </c>
      <c r="G81" s="2">
        <f t="shared" si="9"/>
        <v>62873.799999999996</v>
      </c>
      <c r="H81" s="2">
        <v>23465.28</v>
      </c>
      <c r="I81" s="2">
        <f t="shared" si="14"/>
        <v>39408.52</v>
      </c>
      <c r="J81" s="5">
        <v>4043.4</v>
      </c>
      <c r="K81" s="35">
        <v>20.14</v>
      </c>
      <c r="L81" s="38">
        <v>1213.31</v>
      </c>
    </row>
    <row r="82" spans="1:12" ht="15.75" thickBot="1">
      <c r="A82" s="8">
        <v>74</v>
      </c>
      <c r="B82" s="7" t="s">
        <v>17</v>
      </c>
      <c r="C82" s="2">
        <v>32.62</v>
      </c>
      <c r="D82" s="2">
        <v>1028.23</v>
      </c>
      <c r="E82" s="2">
        <f t="shared" si="15"/>
        <v>33540.86</v>
      </c>
      <c r="F82" s="2">
        <f t="shared" si="12"/>
        <v>6037.35</v>
      </c>
      <c r="G82" s="2">
        <f t="shared" si="9"/>
        <v>39578.21</v>
      </c>
      <c r="H82" s="2">
        <v>46093.48</v>
      </c>
      <c r="I82" s="2">
        <f t="shared" si="14"/>
        <v>-6515.270000000004</v>
      </c>
      <c r="J82" s="5">
        <v>2428.54</v>
      </c>
      <c r="K82" s="35">
        <v>20.14</v>
      </c>
      <c r="L82" s="38">
        <v>1213.31</v>
      </c>
    </row>
    <row r="83" spans="1:12" ht="27" thickBot="1">
      <c r="A83" s="8">
        <v>75</v>
      </c>
      <c r="B83" s="7" t="s">
        <v>75</v>
      </c>
      <c r="C83" s="2">
        <v>72.99</v>
      </c>
      <c r="D83" s="2">
        <v>1028.23</v>
      </c>
      <c r="E83" s="2">
        <f t="shared" si="15"/>
        <v>75050.51</v>
      </c>
      <c r="F83" s="2">
        <f t="shared" si="12"/>
        <v>13509.09</v>
      </c>
      <c r="G83" s="2">
        <f t="shared" si="9"/>
        <v>88559.59999999999</v>
      </c>
      <c r="H83" s="2">
        <v>0</v>
      </c>
      <c r="I83" s="2">
        <f t="shared" si="14"/>
        <v>88559.59999999999</v>
      </c>
      <c r="J83" s="5">
        <v>5974.7</v>
      </c>
      <c r="K83" s="35">
        <v>20.14</v>
      </c>
      <c r="L83" s="38">
        <v>1213.31</v>
      </c>
    </row>
    <row r="84" spans="1:12" ht="15.75" thickBot="1">
      <c r="A84" s="26"/>
      <c r="B84" s="39" t="s">
        <v>95</v>
      </c>
      <c r="C84" s="2">
        <v>105.61</v>
      </c>
      <c r="D84" s="40">
        <v>1028.23</v>
      </c>
      <c r="E84" s="40">
        <f aca="true" t="shared" si="16" ref="E84:J84">SUM(E82:E83)</f>
        <v>108591.37</v>
      </c>
      <c r="F84" s="40">
        <f t="shared" si="16"/>
        <v>19546.440000000002</v>
      </c>
      <c r="G84" s="40">
        <f t="shared" si="16"/>
        <v>128137.81</v>
      </c>
      <c r="H84" s="40">
        <f t="shared" si="16"/>
        <v>46093.48</v>
      </c>
      <c r="I84" s="40">
        <f t="shared" si="14"/>
        <v>82044.32999999999</v>
      </c>
      <c r="J84" s="40">
        <f t="shared" si="16"/>
        <v>8403.24</v>
      </c>
      <c r="K84" s="42">
        <v>20.14</v>
      </c>
      <c r="L84" s="43">
        <v>1213.31</v>
      </c>
    </row>
    <row r="85" spans="1:12" ht="15.75" thickBot="1">
      <c r="A85" s="8">
        <v>76</v>
      </c>
      <c r="B85" s="7" t="s">
        <v>18</v>
      </c>
      <c r="C85" s="2">
        <v>63.92</v>
      </c>
      <c r="D85" s="2">
        <v>1028.23</v>
      </c>
      <c r="E85" s="2">
        <f t="shared" si="15"/>
        <v>65724.46</v>
      </c>
      <c r="F85" s="2">
        <f t="shared" si="12"/>
        <v>11830.4</v>
      </c>
      <c r="G85" s="2">
        <f t="shared" si="9"/>
        <v>77554.86</v>
      </c>
      <c r="H85" s="2">
        <v>45083.09</v>
      </c>
      <c r="I85" s="2">
        <f t="shared" si="14"/>
        <v>32471.770000000004</v>
      </c>
      <c r="J85" s="5">
        <v>4548.9</v>
      </c>
      <c r="K85" s="35">
        <v>20.14</v>
      </c>
      <c r="L85" s="38">
        <v>1213.31</v>
      </c>
    </row>
    <row r="86" spans="1:12" ht="27" thickBot="1">
      <c r="A86" s="8">
        <v>77</v>
      </c>
      <c r="B86" s="7" t="s">
        <v>76</v>
      </c>
      <c r="C86" s="2">
        <v>40.99</v>
      </c>
      <c r="D86" s="2">
        <v>1028.23</v>
      </c>
      <c r="E86" s="2">
        <f t="shared" si="15"/>
        <v>42147.15</v>
      </c>
      <c r="F86" s="2">
        <f t="shared" si="12"/>
        <v>7586.49</v>
      </c>
      <c r="G86" s="2">
        <f t="shared" si="9"/>
        <v>49733.64</v>
      </c>
      <c r="H86" s="2">
        <v>0</v>
      </c>
      <c r="I86" s="2">
        <f t="shared" si="14"/>
        <v>49733.64</v>
      </c>
      <c r="J86" s="5">
        <v>3246.74</v>
      </c>
      <c r="K86" s="35">
        <v>20.14</v>
      </c>
      <c r="L86" s="38">
        <v>1213.31</v>
      </c>
    </row>
    <row r="87" spans="1:12" ht="15.75" thickBot="1">
      <c r="A87" s="26"/>
      <c r="B87" s="39" t="s">
        <v>96</v>
      </c>
      <c r="C87" s="2">
        <v>104.91</v>
      </c>
      <c r="D87" s="40">
        <v>1028.23</v>
      </c>
      <c r="E87" s="40">
        <f aca="true" t="shared" si="17" ref="E87:J87">SUM(E85:E86)</f>
        <v>107871.61000000002</v>
      </c>
      <c r="F87" s="40">
        <f t="shared" si="17"/>
        <v>19416.89</v>
      </c>
      <c r="G87" s="40">
        <f t="shared" si="17"/>
        <v>127288.5</v>
      </c>
      <c r="H87" s="40">
        <f t="shared" si="17"/>
        <v>45083.09</v>
      </c>
      <c r="I87" s="40">
        <f t="shared" si="14"/>
        <v>82205.41</v>
      </c>
      <c r="J87" s="40">
        <f t="shared" si="17"/>
        <v>7795.639999999999</v>
      </c>
      <c r="K87" s="42">
        <v>20.14</v>
      </c>
      <c r="L87" s="43">
        <v>1213.31</v>
      </c>
    </row>
    <row r="88" spans="1:12" ht="15.75" thickBot="1">
      <c r="A88" s="8">
        <v>78</v>
      </c>
      <c r="B88" s="7" t="s">
        <v>77</v>
      </c>
      <c r="C88" s="2">
        <v>83.08</v>
      </c>
      <c r="D88" s="2">
        <v>1028.23</v>
      </c>
      <c r="E88" s="2">
        <f t="shared" si="15"/>
        <v>85425.35</v>
      </c>
      <c r="F88" s="2">
        <f t="shared" si="12"/>
        <v>15376.56</v>
      </c>
      <c r="G88" s="2">
        <f t="shared" si="9"/>
        <v>100801.91</v>
      </c>
      <c r="H88" s="2">
        <v>35639.81</v>
      </c>
      <c r="I88" s="2">
        <f t="shared" si="14"/>
        <v>65162.100000000006</v>
      </c>
      <c r="J88" s="5">
        <v>5642.9</v>
      </c>
      <c r="K88" s="35">
        <v>20.14</v>
      </c>
      <c r="L88" s="38">
        <v>1213.31</v>
      </c>
    </row>
    <row r="89" spans="1:12" ht="15.75" thickBot="1">
      <c r="A89" s="8">
        <v>79</v>
      </c>
      <c r="B89" s="7" t="s">
        <v>19</v>
      </c>
      <c r="C89" s="2">
        <v>55.11</v>
      </c>
      <c r="D89" s="2">
        <v>1028.23</v>
      </c>
      <c r="E89" s="2">
        <f t="shared" si="15"/>
        <v>56665.76</v>
      </c>
      <c r="F89" s="2">
        <f t="shared" si="12"/>
        <v>10199.84</v>
      </c>
      <c r="G89" s="2">
        <f t="shared" si="9"/>
        <v>66865.6</v>
      </c>
      <c r="H89" s="2">
        <v>48023.67</v>
      </c>
      <c r="I89" s="2">
        <f t="shared" si="14"/>
        <v>18841.930000000008</v>
      </c>
      <c r="J89" s="5">
        <v>4045.2</v>
      </c>
      <c r="K89" s="35">
        <v>20.14</v>
      </c>
      <c r="L89" s="38">
        <v>1213.31</v>
      </c>
    </row>
    <row r="90" spans="1:12" ht="27" thickBot="1">
      <c r="A90" s="8">
        <v>80</v>
      </c>
      <c r="B90" s="7" t="s">
        <v>78</v>
      </c>
      <c r="C90" s="2">
        <v>48.11</v>
      </c>
      <c r="D90" s="2">
        <v>1028.23</v>
      </c>
      <c r="E90" s="2">
        <f t="shared" si="15"/>
        <v>49468.15</v>
      </c>
      <c r="F90" s="2">
        <f t="shared" si="12"/>
        <v>8904.27</v>
      </c>
      <c r="G90" s="2">
        <f t="shared" si="9"/>
        <v>58372.42</v>
      </c>
      <c r="H90" s="2">
        <v>0</v>
      </c>
      <c r="I90" s="2">
        <f t="shared" si="14"/>
        <v>58372.42</v>
      </c>
      <c r="J90" s="9">
        <v>4034.1</v>
      </c>
      <c r="K90" s="35">
        <v>20.14</v>
      </c>
      <c r="L90" s="38">
        <v>1213.31</v>
      </c>
    </row>
    <row r="91" spans="1:12" ht="15.75" thickBot="1">
      <c r="A91" s="8"/>
      <c r="B91" s="39" t="s">
        <v>97</v>
      </c>
      <c r="C91" s="2">
        <v>103.22</v>
      </c>
      <c r="D91" s="40">
        <v>1028.23</v>
      </c>
      <c r="E91" s="40">
        <f aca="true" t="shared" si="18" ref="E91:J91">SUM(E89:E90)</f>
        <v>106133.91</v>
      </c>
      <c r="F91" s="40">
        <f t="shared" si="18"/>
        <v>19104.11</v>
      </c>
      <c r="G91" s="40">
        <f t="shared" si="18"/>
        <v>125238.02</v>
      </c>
      <c r="H91" s="40">
        <f>SUM(H89,H90)</f>
        <v>48023.67</v>
      </c>
      <c r="I91" s="40">
        <f t="shared" si="14"/>
        <v>77214.35</v>
      </c>
      <c r="J91" s="40">
        <f t="shared" si="18"/>
        <v>8079.299999999999</v>
      </c>
      <c r="K91" s="42">
        <v>20.14</v>
      </c>
      <c r="L91" s="43">
        <v>1213.31</v>
      </c>
    </row>
    <row r="92" spans="1:12" ht="15.75" thickBot="1">
      <c r="A92" s="10">
        <v>81</v>
      </c>
      <c r="B92" s="7" t="s">
        <v>79</v>
      </c>
      <c r="C92" s="2">
        <v>65.96</v>
      </c>
      <c r="D92" s="2">
        <v>1028.23</v>
      </c>
      <c r="E92" s="2">
        <f t="shared" si="15"/>
        <v>67822.05</v>
      </c>
      <c r="F92" s="2">
        <f t="shared" si="12"/>
        <v>12207.97</v>
      </c>
      <c r="G92" s="2">
        <f t="shared" si="9"/>
        <v>80030.02</v>
      </c>
      <c r="H92" s="2">
        <v>38012.35</v>
      </c>
      <c r="I92" s="2">
        <f t="shared" si="14"/>
        <v>42017.670000000006</v>
      </c>
      <c r="J92" s="9">
        <v>4895.62</v>
      </c>
      <c r="K92" s="35">
        <v>20.14</v>
      </c>
      <c r="L92" s="38">
        <v>1213.31</v>
      </c>
    </row>
    <row r="93" spans="1:12" ht="15.75" thickBot="1">
      <c r="A93" s="27">
        <v>82</v>
      </c>
      <c r="B93" s="28" t="s">
        <v>98</v>
      </c>
      <c r="C93" s="2">
        <v>14.8</v>
      </c>
      <c r="D93" s="29">
        <v>1028.23</v>
      </c>
      <c r="E93" s="29">
        <f t="shared" si="15"/>
        <v>15217.8</v>
      </c>
      <c r="F93" s="29">
        <f t="shared" si="12"/>
        <v>2739.2</v>
      </c>
      <c r="G93" s="29">
        <f t="shared" si="9"/>
        <v>17957</v>
      </c>
      <c r="H93" s="29">
        <v>0</v>
      </c>
      <c r="I93" s="29">
        <f t="shared" si="14"/>
        <v>17957</v>
      </c>
      <c r="J93" s="46">
        <v>4314.9</v>
      </c>
      <c r="K93" s="35">
        <v>12.01</v>
      </c>
      <c r="L93" s="38">
        <v>1213.31</v>
      </c>
    </row>
    <row r="94" spans="1:12" ht="15.75" thickBot="1">
      <c r="A94" s="27">
        <v>83</v>
      </c>
      <c r="B94" s="28" t="s">
        <v>99</v>
      </c>
      <c r="C94" s="2">
        <v>15.76</v>
      </c>
      <c r="D94" s="29">
        <v>1028.23</v>
      </c>
      <c r="E94" s="29">
        <f t="shared" si="15"/>
        <v>16204.9</v>
      </c>
      <c r="F94" s="29">
        <f t="shared" si="12"/>
        <v>2916.88</v>
      </c>
      <c r="G94" s="29">
        <f t="shared" si="9"/>
        <v>19121.78</v>
      </c>
      <c r="H94" s="29">
        <v>0</v>
      </c>
      <c r="I94" s="29">
        <f t="shared" si="14"/>
        <v>19121.78</v>
      </c>
      <c r="J94" s="30">
        <v>5124</v>
      </c>
      <c r="K94" s="35">
        <v>12.01</v>
      </c>
      <c r="L94" s="38">
        <v>1213.31</v>
      </c>
    </row>
    <row r="95" spans="1:12" ht="15.75" thickBot="1">
      <c r="A95" s="27">
        <v>84</v>
      </c>
      <c r="B95" s="28" t="s">
        <v>100</v>
      </c>
      <c r="C95" s="2">
        <v>16.38</v>
      </c>
      <c r="D95" s="29">
        <v>1028.23</v>
      </c>
      <c r="E95" s="29">
        <f t="shared" si="15"/>
        <v>16842.41</v>
      </c>
      <c r="F95" s="29">
        <f t="shared" si="12"/>
        <v>3031.63</v>
      </c>
      <c r="G95" s="29">
        <f t="shared" si="9"/>
        <v>19874.04</v>
      </c>
      <c r="H95" s="29">
        <v>0</v>
      </c>
      <c r="I95" s="29">
        <f t="shared" si="14"/>
        <v>19874.04</v>
      </c>
      <c r="J95" s="30">
        <v>4314.9</v>
      </c>
      <c r="K95" s="35">
        <v>12.01</v>
      </c>
      <c r="L95" s="38">
        <v>1213.31</v>
      </c>
    </row>
    <row r="96" spans="1:12" ht="15.75" thickBot="1">
      <c r="A96" s="27">
        <v>85</v>
      </c>
      <c r="B96" s="28" t="s">
        <v>101</v>
      </c>
      <c r="C96" s="2">
        <v>15.19</v>
      </c>
      <c r="D96" s="29">
        <v>1028.23</v>
      </c>
      <c r="E96" s="29">
        <f t="shared" si="15"/>
        <v>15618.81</v>
      </c>
      <c r="F96" s="29">
        <f t="shared" si="12"/>
        <v>2811.39</v>
      </c>
      <c r="G96" s="29">
        <f t="shared" si="9"/>
        <v>18430.2</v>
      </c>
      <c r="H96" s="29">
        <v>0</v>
      </c>
      <c r="I96" s="29">
        <f t="shared" si="14"/>
        <v>18430.2</v>
      </c>
      <c r="J96" s="30">
        <v>4006.2</v>
      </c>
      <c r="K96" s="35">
        <v>12.01</v>
      </c>
      <c r="L96" s="38">
        <v>1213.31</v>
      </c>
    </row>
    <row r="97" spans="1:12" ht="15.75" thickBot="1">
      <c r="A97" s="27">
        <v>86</v>
      </c>
      <c r="B97" s="28" t="s">
        <v>103</v>
      </c>
      <c r="C97" s="2">
        <v>14.85</v>
      </c>
      <c r="D97" s="29">
        <v>1028.23</v>
      </c>
      <c r="E97" s="29">
        <f t="shared" si="15"/>
        <v>15269.22</v>
      </c>
      <c r="F97" s="29">
        <f t="shared" si="12"/>
        <v>2748.46</v>
      </c>
      <c r="G97" s="29">
        <f t="shared" si="9"/>
        <v>18017.68</v>
      </c>
      <c r="H97" s="29">
        <v>0</v>
      </c>
      <c r="I97" s="29">
        <f t="shared" si="14"/>
        <v>18017.68</v>
      </c>
      <c r="J97" s="30">
        <v>4320.4</v>
      </c>
      <c r="K97" s="35">
        <v>12.01</v>
      </c>
      <c r="L97" s="38">
        <v>1213.31</v>
      </c>
    </row>
    <row r="98" spans="1:12" ht="15.75" thickBot="1">
      <c r="A98" s="27">
        <v>87</v>
      </c>
      <c r="B98" s="28" t="s">
        <v>102</v>
      </c>
      <c r="C98" s="2">
        <v>0</v>
      </c>
      <c r="D98" s="29">
        <v>1028.23</v>
      </c>
      <c r="E98" s="29">
        <f t="shared" si="15"/>
        <v>0</v>
      </c>
      <c r="F98" s="29">
        <f t="shared" si="12"/>
        <v>0</v>
      </c>
      <c r="G98" s="29">
        <f t="shared" si="9"/>
        <v>0</v>
      </c>
      <c r="H98" s="29">
        <v>0</v>
      </c>
      <c r="I98" s="29">
        <f t="shared" si="14"/>
        <v>0</v>
      </c>
      <c r="J98" s="30">
        <v>2882.5</v>
      </c>
      <c r="K98" s="35">
        <v>12.01</v>
      </c>
      <c r="L98" s="38">
        <v>1213.31</v>
      </c>
    </row>
    <row r="99" spans="1:12" ht="15.75" thickBot="1">
      <c r="A99" s="27">
        <v>88</v>
      </c>
      <c r="B99" s="28" t="s">
        <v>104</v>
      </c>
      <c r="C99" s="2">
        <v>37.07</v>
      </c>
      <c r="D99" s="29">
        <v>1028.23</v>
      </c>
      <c r="E99" s="29">
        <f t="shared" si="15"/>
        <v>38116.49</v>
      </c>
      <c r="F99" s="29">
        <f t="shared" si="12"/>
        <v>6860.97</v>
      </c>
      <c r="G99" s="29">
        <f t="shared" si="9"/>
        <v>44977.46</v>
      </c>
      <c r="H99" s="29">
        <v>0</v>
      </c>
      <c r="I99" s="29">
        <f t="shared" si="14"/>
        <v>44977.46</v>
      </c>
      <c r="J99" s="30">
        <v>2250.44</v>
      </c>
      <c r="K99" s="35">
        <v>20.14</v>
      </c>
      <c r="L99" s="38">
        <v>1213.31</v>
      </c>
    </row>
    <row r="100" spans="1:12" ht="15.75" thickBot="1">
      <c r="A100" s="11">
        <v>82</v>
      </c>
      <c r="B100" s="13" t="s">
        <v>7</v>
      </c>
      <c r="C100" s="2">
        <v>3036.38</v>
      </c>
      <c r="D100" s="12"/>
      <c r="E100" s="12">
        <f>SUM(E5:E99)</f>
        <v>3928075.124399999</v>
      </c>
      <c r="F100" s="12">
        <f t="shared" si="12"/>
        <v>707053.52</v>
      </c>
      <c r="G100" s="12">
        <f t="shared" si="9"/>
        <v>4635128.644399999</v>
      </c>
      <c r="H100" s="12">
        <v>0</v>
      </c>
      <c r="I100" s="12">
        <f>SUM(I5:I99)</f>
        <v>2889545.8444000017</v>
      </c>
      <c r="J100" s="14">
        <f>SUM(J40:J92)</f>
        <v>247908.99999999994</v>
      </c>
      <c r="K100" s="35"/>
      <c r="L100" s="38"/>
    </row>
    <row r="101" ht="15">
      <c r="C101" s="2"/>
    </row>
    <row r="102" ht="15">
      <c r="C102" s="2"/>
    </row>
    <row r="103" ht="15">
      <c r="B103" t="s">
        <v>107</v>
      </c>
    </row>
  </sheetData>
  <sheetProtection/>
  <mergeCells count="1">
    <mergeCell ref="A2:G2"/>
  </mergeCells>
  <printOptions/>
  <pageMargins left="0.11811023622047245" right="0.1968503937007874" top="0.4330708661417323" bottom="0.15748031496062992" header="0.1968503937007874" footer="0.15748031496062992"/>
  <pageSetup horizontalDpi="600" verticalDpi="600" orientation="landscape" paperSize="9" scale="90" r:id="rId1"/>
  <headerFooter>
    <oddHeader>&amp;RСтр. &amp;P из &amp;N</oddHeader>
  </headerFooter>
  <ignoredErrors>
    <ignoredError sqref="I60 I84 E8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Абон</dc:creator>
  <cp:keywords/>
  <dc:description/>
  <cp:lastModifiedBy>Рылова</cp:lastModifiedBy>
  <cp:lastPrinted>2012-05-25T08:13:10Z</cp:lastPrinted>
  <dcterms:created xsi:type="dcterms:W3CDTF">2011-08-05T05:04:03Z</dcterms:created>
  <dcterms:modified xsi:type="dcterms:W3CDTF">2012-06-13T10:20:08Z</dcterms:modified>
  <cp:category/>
  <cp:version/>
  <cp:contentType/>
  <cp:contentStatus/>
</cp:coreProperties>
</file>